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2" sheetId="1" r:id="rId1"/>
    <sheet name="Таб 3" sheetId="2" r:id="rId2"/>
    <sheet name="таб 1" sheetId="3" r:id="rId3"/>
    <sheet name="коэфф" sheetId="4" r:id="rId4"/>
  </sheets>
  <definedNames>
    <definedName name="_xlnm.Print_Titles" localSheetId="0">'Таб 2'!$3:$5</definedName>
    <definedName name="_xlnm.Print_Titles" localSheetId="1">'Таб 3'!$4:$7</definedName>
  </definedNames>
  <calcPr fullCalcOnLoad="1" fullPrecision="0" refMode="R1C1"/>
</workbook>
</file>

<file path=xl/sharedStrings.xml><?xml version="1.0" encoding="utf-8"?>
<sst xmlns="http://schemas.openxmlformats.org/spreadsheetml/2006/main" count="150" uniqueCount="113">
  <si>
    <t>№ п/п</t>
  </si>
  <si>
    <t xml:space="preserve">Средняя арифм. цена </t>
  </si>
  <si>
    <t>Значение №1</t>
  </si>
  <si>
    <t>Значение №2</t>
  </si>
  <si>
    <t>Значение №3</t>
  </si>
  <si>
    <t>Значение №4</t>
  </si>
  <si>
    <t>Значение №5</t>
  </si>
  <si>
    <t>Технические характеристики (марка, ГОСТ,ТУ, сорт, размер)</t>
  </si>
  <si>
    <t>Наименование продукции (работы, услуги)</t>
  </si>
  <si>
    <t>3. Проверка однородности рассматриваемой ценовой информации и сопоставление с ценой продукции (работы, услуги) из ранее действовавшего договора</t>
  </si>
  <si>
    <t>Наименование продукции</t>
  </si>
  <si>
    <t xml:space="preserve">Индекс Росстата,              
отражающий изменение цен по соответствующей группе продукции (в случае индексации цены из ранее действовавшего договора)
</t>
  </si>
  <si>
    <t>Начальная (максимальная) цена,
руб.</t>
  </si>
  <si>
    <t>Приложение № 3</t>
  </si>
  <si>
    <t>Начальная (максимальная) цена единицы продукции,
руб.</t>
  </si>
  <si>
    <t>цена, руб.(скорректированная)</t>
  </si>
  <si>
    <t xml:space="preserve">Цена единицы продукции из ранее действовавшего договора, руб. </t>
  </si>
  <si>
    <t>Цена единицы продукции из ранее действовавшего договора, руб.   с учетом индекса.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</si>
  <si>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</si>
  <si>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</si>
  <si>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</si>
  <si>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</si>
  <si>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</si>
  <si>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</si>
  <si>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</si>
  <si>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</si>
  <si>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</si>
  <si>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</si>
  <si>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Нет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</si>
  <si>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</si>
  <si>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</si>
  <si>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</si>
  <si>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</si>
  <si>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Значение начальной (максимальной) цены договора без учета НДС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</si>
  <si>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</si>
  <si>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</si>
  <si>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</si>
  <si>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</si>
  <si>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</si>
  <si>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7.4</t>
  </si>
  <si>
    <t>7.5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</si>
  <si>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</si>
  <si>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</si>
  <si>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>Количество участников на рынке      более 5</t>
  </si>
  <si>
    <t>Цена единицы продукции без учета НДС, руб.</t>
  </si>
  <si>
    <t xml:space="preserve">Обоснование начальной (максимальной) цены договора 
</t>
  </si>
  <si>
    <t xml:space="preserve">Количество </t>
  </si>
  <si>
    <t xml:space="preserve">Кол-во </t>
  </si>
  <si>
    <t>Тест-полоски для глюкометра Аккучек</t>
  </si>
  <si>
    <t>Тест-полоски для глюкометра One Touch Verio</t>
  </si>
  <si>
    <t xml:space="preserve">Глюкометр </t>
  </si>
  <si>
    <t>Глюкометр</t>
  </si>
  <si>
    <t xml:space="preserve">Термометр медицинский </t>
  </si>
  <si>
    <t>Термометр электронный</t>
  </si>
  <si>
    <t>Термометр инфракрасный бесконтактный</t>
  </si>
  <si>
    <t>Термометр жидкостной</t>
  </si>
  <si>
    <t>Термометр</t>
  </si>
  <si>
    <t>Гигрометр психрометрический</t>
  </si>
  <si>
    <t>Тонометр механический</t>
  </si>
  <si>
    <t>Тонометр механический со стетоскопом</t>
  </si>
  <si>
    <t>Тонометр-полуавтомат</t>
  </si>
  <si>
    <t>Тонометр-автомат</t>
  </si>
  <si>
    <t>Манжета  без кольца</t>
  </si>
  <si>
    <t>Манжета с кольцом</t>
  </si>
  <si>
    <t>Манжета Сuff LDU (22-42 см)</t>
  </si>
  <si>
    <t xml:space="preserve">Стетоскоп </t>
  </si>
  <si>
    <t>Источник электропитания (для тонометра)</t>
  </si>
  <si>
    <t xml:space="preserve">Штатив для вливаний </t>
  </si>
  <si>
    <t xml:space="preserve">Термометр в пластиковом футляре  без содержания ртути, вместо нее в температурной шкале находится Галинстан (смесь жидких металлов – галлий 68,5%, индий 21,5%, олово 10% ). В отличие от ртути Галинстан малотоксичен и безвреден для человека. 
Диапазон измерений температуры: от +35 до +42 ºС.
Условия хранения, транспортировки и применения: от 0 ºС.
Безртутный термометр проходит первичную поверку в лаборатории фирмы изготовителя в соответствии с протоколом Ростехрегулирования о признании результатов первичной поверки.
</t>
  </si>
  <si>
    <t>Термометр с диапазоном измерения температур (-30...+30) для холодильных камер. Наличие паспорта с поверкой.</t>
  </si>
  <si>
    <t>Гигрометр психрометрический (0-25°С). Состоит из пластмассового основания, на котором закреплены температурная шкала с двумя капиллярами, резервуар одного из которых увлажняется фитилем из ткани, опущенным в питатель с водой, и таблица для определения относительной влажности воздуха по разнице показаний «сухого» и «увлажненного». Питатель закреплен с внутренней стороны основания. Шкальная пластина и таблица – металлические. Технические характеристики: 
Диапазон измерения температуры, °С 0…25
Диапазон измерения относительной влажности мин., % 20…90
Температурный диапазон измерения влажности, °С 5…25
Цена деления шкалы, °С 0.20 
Габаритные размеры 325х120х50мм</t>
  </si>
  <si>
    <t>Электронный полуавтоматический прибор для измерения артериального давления и частоты пульса. Алгоритм измерения: Fuzzy Algorithm
Метод измерения: осциллометрический
Экран: высококонтрастный матричный жидкокристаллический дисплей
Диапазон измерений давления: 40 - 260 мм рт. ст., частоты пульса: 40 - 160 уд/мин
Предельная погрешность измерения давление: ±3 мм рт.ст., частота пульса: ±5%
Клинически апробирован: Да, IP
Манжета в комплекте: увеличенного размера для пациентов с длиной окружности плеча 25 - 36 см
Звуковой сигнал: Есть
Расчет среднего значения последних измерений: Есть, 3-х последних
Вес электронного блока (без элементов питания): 303 г.
Размеры электронного блока: 121 X 84 X 64 мм
Память: на 90 результатов измерения
Условия эксплуатации: температура воздуха от 10˚C до 40˚C при относительной влажности до 85%
Условия хранения: температура воздуха от -20˚C до +50˚C при относительной влажности от до 85%
Питание: 4 элемента AA
Срок службы электронного блока: 7 лет
Срок службы манжеты: 3 года
Гарантия: 5 лет</t>
  </si>
  <si>
    <t>Электронный автоматический прибор для измерения артериального давления и частоты пульса.  Алгоритм измерения: Fuzzy Algorithm
Метод измерения: осциллометрический
Экран: высококонтрастный матричный жидкокристаллический дисплей
Диапазон измерений давления: 40 - 260 мм рт. ст., частоты пульса: 40 - 160 уд/мин
Предельная погрешность измерения давление: ±3 мм рт.ст., частота пульса: ±5%
Клинически апробирован: Да, IP
Манжета в комплекте: увеличенного размера для пациентов с длиной окружности плеча 25 - 36 см
Звуковой сигнал: Есть
Расчет среднего значения последних измерений: Есть, 3-х последних
Сетевой адаптер в комплекте: Есть.
Вес электронного блока (без элементов питания): 339 г.
Размеры электронного блока: 121 X 84 X 64 мм
Память: на 90 результатов измерения
Нагнетание воздуха: автоматическое с помощью воздушного электрического компрессора
Выпуск воздуха: автоматический
Условия эксплуатации: температура воздуха от 10˚C до 40˚C при относительной влажности до 85%
Условия хранения: температура воздуха от -20˚C до +50˚C при относительной влажности от до 85%
Питание: 4 элемента AA или сетевой адаптер.
Срок службы электронного блока: 7 лет
Срок службы манжеты: 3 года
Гарантия: 5 лет</t>
  </si>
  <si>
    <t xml:space="preserve">на поставку  измерительных приборов и расходных материалов к ним </t>
  </si>
  <si>
    <t xml:space="preserve">      Начальная (максимальная) цена договора на право заключения договора поставки  измерительных приборов и расходных материалов к ним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</si>
  <si>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 Измерительные приборы и расходные материалы к ним </t>
  </si>
  <si>
    <t>Индикатор повышения температуры  (10 шт/уп)</t>
  </si>
  <si>
    <t>Пульсоксиметр</t>
  </si>
  <si>
    <t>Термоиндикатор</t>
  </si>
  <si>
    <t>Термоиндикатор регистрирующий</t>
  </si>
  <si>
    <t>Стеклянный ртутный максимальный термометр  применяется для для измерения температуры в дезинфекционных камерах (автоклавах) в диапазоне от +20ºС до +230ºС</t>
  </si>
  <si>
    <t>Пульсоксиметр медицинский с поверкой. OLED -дисплей. Диапазон измерения пульса - 25-250 уд/мин. Вес брутто (ед) - 100 г. Габариты в упаковке (ед) 12*5*15 см. Гарантийный переиод не менее 12 месяцев.</t>
  </si>
  <si>
    <t>Термоиндикатор электронный многоразовый многоразового использования предназначен для контроля за соблюдением температурного режима при перевозке и хранении термочувствительных препаратов.
Электронный термоиндикатор для холодовой цепи может быть произведен с требуемыми заказчику настройками температурных зон, времени отложенного старта и интервала измерений температуры. 
ВАРИАНТЫ ИСПОЛНЕНИЯ ТЕРМОИНДИКАТОРА ПО КОНТРОЛЮ ТЕМПЕРАТУРНЫХ ЗОН: от +2°С до +8°С, от +2°С до +25°С, от –25°С до –15°С, ниже –18 °С для контроля перевозки и хранения вакцины от коронавирусной инфекции (COVID-19).</t>
  </si>
  <si>
    <t>Универсальный, широкодиапазонный термоиндикатор регистрирующий многократного использования, производит измерение температуры с высоким разрешением в диапазоне от -40°C до +85°C (от -40°F до +185° F). Обладает надёжным и долговечным корпусом, оснащён часами реального времени, которые фиксируют дату и время для каждого измерения температуры.
Использование интерфейса и бесплатного сопутствующего программного обеспечения, позволяет легко настроить термоиндикатор в соответствии с условиями использования, включая отложенный старт, выбранный интервал измерений, количество измерений, непрерывное или фиксированное количество измерений и конфигурацию условий для активации индикатора ‘ALERT’ (Тревога). Данные выгружаются с помощью программы, которая даёт возможность составлять диаграммы, масштабировать, выводить статистические данные и позволяет экспортировать данные в другие программы, такие как Excel.
Соответствует международным стандартам FCC, CE, C-TICK, TÜV, EN12830, WHO PQS и RoHS, принятым для устройств контроля температуры. Размеры - не более 86 мм (В) x 54.5 мм (Ш) x 8.6 мм (Г). вес не более  грамм. Материал - поликарбонат.</t>
  </si>
  <si>
    <t>Термоиндикатор регистрирующий измеряет и сохраняет в памяти до 15900 значений температуры в диапазоне от -40°C до +99°C (-40°F до +210°F), измеренных с помощью выносного датчика.
Дисплей спроектирован для наглядного отображения нарушений температурного режима в течении текущего дня и в течение 29 предыдущих дней. На дисплее также отображается текущее значение температуры, текущее время, состояние записи и состояние батареи.
Сигнал тревоги срабатывает, если температура выходит за пределы установленных значений. Индикатор состояния меняется с "✔" на "X" и звучит сигнал тревоги, если это было задано в настройках. Также появляется дневной маркер, если его до этого не было. Звуковой сигнал и статус тревоги можно легко сбросить, но дневной маркер остается на дисплее в качестве видимого сигнала об отклонении. В качестве опции доступна процедура упрощенного сброса тревоги и запуска/остановки прибора.
Подробную информацию о всех отклонениях за прошедшие 30 дней можно проверить непосредственно на дисплее термоиндикатора, просмотрев историю статистики, либо более подробно после выгрузки данных с помощью стандартного интерфейса  в программу. Размер не более 93 мм (В) x 54.5 мм (Ш) x 8.6 мм (Г).
Вес не более 41гр.
Материал корпуса - Поликарбонат. Тип кабеля выносного датчика Политетрафторэтиле́н (PTFE) (разрешен для контакта с пищевыми продуктами Управлением по санитарному надзору за качеством пищевых продуктов и медикаментов) коаксиальный.</t>
  </si>
  <si>
    <t>В комплекте с глюкометром идут 10 тест-полосок, ручка-прокалыватель, 10 ланцетов к прокалывателю и чехол. Метод измерения – электрохимический.
Кодировка – автоматическая. Время анализа – 5 секунд.
Требуется крови – 0,6 мкл. Экран – ЖК-дисплей.
ИК-порт для передачи данных на компьютер.
Питание – батарейка типа CR2032, хватает на 2000 анализов.
Физические размеры – 93 на 52 на 23 мм.
Допустимый диапазон значений: 0,6 - 33,3 ммоль /л
Масса – 63 грамма (вместе с батарейкой).</t>
  </si>
  <si>
    <t>Калибровка: По венозной крови
Измерительный диапазон: 0.6-33.3 ммоль/л
Температура применения: от 8 до 44С
Объем пробы: 0.6 мкл Время теста: 5 секунд
Точность: 99.5%. Упаковка - 50 шт</t>
  </si>
  <si>
    <t>Глюкометр с наличием трехцветного индикатора диапазона, за счет которого после проведения диагностики загорается один из цветов (зеленый, желтый, красный), соответствующий уровню глюкозы в крови. размер 52х86х16 мм, вес  50 г; для исследования достаточно 1 мкл цельной капиллярной крови;
продолжительность диагностики составляет 5 секунд;
метод измерения - электрохимический
не нужно кодировать; диапазон составляет 1,1–33,3 ммоль/л;
сохраняются последние 500 результатов. Комплектация: глюкометр (с батарейками); Тест-полоски (10 шт); Ручка для прокалывания; Стерильные ланцеты (10 шт); Руководство пользователя; гарантийный талон; Краткое руководство пользователя; Футляр.</t>
  </si>
  <si>
    <t xml:space="preserve">Термометр инфракрасный бесконтактный. Диапазон измерений (тело): 32,0°C - 42,5°C / 89,6°F - 108,5°F; Диапазон измерений (поверхность): 0°C - 60°C / 32°F - 140°F;
Минимальный шаг измерения: 0,1°C / 0,1°F;
Погрешность: тело ±0,2°C / ±0,4°F,  поверхность 0°C - 100°C / 32.0°F - 212.0°F  ±1,0°C / ±2,0°F. Оптимальное расстояние для проведения измерений: 1-3 см; Время измерения: 0,5 секунды;
Размеры: 14.6 см x 8.8 см x 4.3 см;
Вес: 150 г; Память: сохраняется 32 последних измерения.
</t>
  </si>
  <si>
    <t xml:space="preserve">Термометр инфракрасный бесконтактный с ПОВЕРКОЙ. Диапазон измерений (тело): 32,0°C - 42,5°C / 89,6°F - 108,5°F; Диапазон измерений (поверхность): 0°C - 60°C / 32°F - 140°F;
Минимальный шаг измерения: 0,1°C / 0,1°F;
Погрешность: тело ±0,2°C / ±0,4°F,  поверхность 0°C - 100°C / 32.0°F - 212.0°F  ±1,0°C / ±2,0°F. Оптимальное расстояние для проведения измерений: 1-3 см; Время измерения: 0,5 секунды;
Размеры: 14.6 см x 8.8 см x 4.3 см;
Вес: 150 г; Память: сохраняется 32 последних измерения.
</t>
  </si>
  <si>
    <t>Гигрометр психрометрический (+15…+40)°С. Состоит из пластмассового основания, на котором закреплены температурная шкала с двумя капиллярами, резервуар одного из которых увлажняется фитилем из ткани, опущенным в питатель с водой, и таблица для определения относительной влажности воздуха по разнице показаний «сухого» и «увлажненного». Питатель закреплен с внутренней стороны основания. Шкальная пластина и таблица – металлические. Технические характеристики: 
Диапазон измерения температуры, °С 15…40
Диапазон измерения относительной влажности мин., % 20…90
Температурный диапазон измерения влажности, °С 5…25
Цена деления шкалы, °С 0.20  Габаритные размеры 325х120х50мм</t>
  </si>
  <si>
    <t>Механический измеритель артериального давления. Комплектация: Манометр. Стетоскоп со встроенной головкой в манжету. Манжета взрослая с металлическим кольцом. Нагнетатель в сборе. Сумочка для хранения и переноски тонометра. Руководство по эксплуатации на русском языке. Гарантийный талон. Диапазон измерений давления: 0 - 300 мм рт.ст. Цена деления шкалы манометра прибора: 2 мм рт.ст.
Предельная погрешность измерения давление: ±3 мм рт.ст.
Размера манжеты в комплекте: от 33 до 46 см
Масса прибора в чехле, кг, не более: 390 г
Нагнетание воздуха: ручное с помощью "груши" для нагнетания воздуха Условия эксплуатации: температура воздуха от 10˚C до 40˚C при относительной влажности до 85% Срок гарантии: 2 года (на прибор), 1 год (на манжету) Срок службы манометра: 7 лет
Срок службы нагнетателя: 3 года</t>
  </si>
  <si>
    <t>Механический измеритель артериального давления.  Комплектация: Манометр. Стетоскоп. Манжета взрослая с металлическим кольцом. Нагнетатель в сборе. Сумочка для хранения и переноски тонометра. Руководство по эксплуатации на русском языке. Гарантийный талон.       Диапазон измерений давления: 0 - 300 мм рт.ст.
Цена деления шкалы манометра прибора: 2 мм рт.ст.
Предельная погрешность измерения давление: ±3 мм рт.ст.
Размера манжеты в комплекте: от 25 до 36 см
Масса прибора в чехле, кг, не более: 328 г
Нагнетание воздуха: ручное с помощью "груши" для нагнетания воздуха Условия эксплуатации: температура воздуха от 10˚C до 40˚C при относительной влажности до 85%
Срок гарантии: 2 года (на прибор), 1 год (на манжету)
Срок службы манометра: 7 лет
Срок службы нагнетателя: 3 года</t>
  </si>
  <si>
    <t>Стетоскоп для врачей и среднего обслуживающего персонала состоит из двусторонней головки в виде диафрагмы с пластиковой мембраной и открытого колокола, соединительной трубки, бинауральных трубок и ушных наконечников.Диаметр мембраны - 44 мм, диаметр колокола - 27 мм.Габаритные размеры стетоскопа в упаковке, мм: 230 X 120 X 22
Масса (без упаковки), г: 135</t>
  </si>
  <si>
    <t>Источник электропитания для автоматических электронных тонометров. Модель: по заявке заказчика. Электрическая сеть: 200-240 В, 50/60 Гц. Выходное напряжение: 6 В DC / 600 мА
Вес: не более 300 гСрок службы прибора: 7 летГарантия: 1 год</t>
  </si>
  <si>
    <t>Штатив для длительных вливаний передвижной пятиопорный. Тип телескопический. Высота, мм 1200–2000. Диаметр основания, мм не менее 640. Конструкция разборная. Стойка стальная труба круглого сечения 20×1,2; 14×1,5 мм. Основание стальная труба круглого сечения 16×1,2 мм.  Регулировка высоты стойки винтовой зажим. Количество держателей для флаконов не менее 2.
Материал держателей для флаконов пластик. Количество крючков для инфузионных пакетов не менее 2х.Цвет каркаса белый.Опоры - колёса из немаркой серой резины. Диаметр колёс, мм 50+/-1. Вес, не более, кг 4.Нагрузка, не более, кг 5.</t>
  </si>
  <si>
    <t>Место наложения: плечо
Размер манжеты: 22-42Материал манжеты: нейлон
Материал камеры манжеты: ПВХОсобенности манжеты: специальные размерные метки для удобства надеванияСрок службы: 3 годаГарантия: 6 месяцев</t>
  </si>
  <si>
    <t>Манжета для детей для механических измерителей артериального давления Little Doctor классического типа.
Длина окружности плеча: 18 - 26 см.
Материал манжеты: хлопок Допустимое давление: 0 - 300 мм рт. ст.
Срок службы: 3 года Срок гарантии, службы: 6 месяцев</t>
  </si>
  <si>
    <t>Манжета с фиксирующим кольцом для взрослых для механических измерителей артериального давления Little Doctor классического типа. Длина окружности плеча: 25 - 36 см. Материал манжеты: нейлон Допустимое давление: 0 - 300 мм рт. ст.
Срок службы: 3 года Срок гарантии, службы: 6 месяцев</t>
  </si>
  <si>
    <t>Одноразовый индикатор повышения температуры. В упаковке не менее 10 штук. Регистрирует общее время воздействия температуры, превышающей норму, до 48 часов. Лицевая панель индикатора имеет три окна - малое, среднее и большое - последовательно окрашивающиеся в красный цвет при превышении температуры на 2 °С выше температуры срабатывания. Если температура возвращается в пределы нормы, окрашивание приостанавливается. По степени окрашивания контрольного элемента оценивается общая продолжительность воздействия температуры, превышающей норму. 
Значение температуры срабатывания + 8 °С.  Время окрашивания окон при превышении температуры срабатывания:   Малое окно 2 часа.  Среднее окно 12 часов. Большое окно  48 часов. Точность срабатывания, °С  ±1 градус. Число срабатываний  1 (одноразовый).  Размеры не более  46 х 19 х 2,5мм. Наличие контрольной карточки индикатора с индивидуальным номером для каждого индикатора. Карточка вкладывается в упаковку вместе с наклеенным индикатором, служит дополнительным предупреждением о температурном контроле, заполняется в момент закладки груза в упаковочную тару (контейнер, рефрижератор и т. д.). При приемке груза в соответствующих полях контрольной карточки отмечается состояние индикатора.
Срок хранения  2 года с даты производства. 10шт/уп</t>
  </si>
  <si>
    <t>Термометр электронный. Способы измерения: аксиллярный (подмышкой), оральный, ректальный
Сменная батарейка Автоматическое выключение для увеличения срока службы элемента питания Легкочитаемый жидкокристаллический экран
Безопасен, не содержит ртути Время измерения 1 - 4 минуты
Звуковой сигнал по окончании измерения
Память на последнее измерение Точность измерения +/-0,1°С (в диапазоне 35.5°С - 42.0°С) Футляр для хранения.</t>
  </si>
  <si>
    <t xml:space="preserve">Тест-полоски  для глюкометра «ВанТач Верио АйКью» и «ВанТач Верио Про Плюс» . В упаковке 50 тест-полосок. Тест-полоски обеспечивают высокую точность результатов даже при очень низких уровнях сахара в крови. Необходимый объем капли крови всего 0,4 микролитра. Кровь можно подносить с любой стороны тест-полоски. Без кодирования. </t>
  </si>
  <si>
    <t>21070000276 от 01.07.2021 г с АО «ЦМТ Аналитика»</t>
  </si>
  <si>
    <t xml:space="preserve">И.о. зам. главного врача по экономическим вопросам                                                                    </t>
  </si>
  <si>
    <t>Ведущий экономист</t>
  </si>
  <si>
    <t>Резник И.Н.</t>
  </si>
  <si>
    <t>И.о. зам. главного врача по экономическим вопросам</t>
  </si>
  <si>
    <t>А.В. Гусакова</t>
  </si>
  <si>
    <t xml:space="preserve">                            Гусакова А.В. </t>
  </si>
  <si>
    <t>Ед.изм.</t>
  </si>
  <si>
    <t>упак.</t>
  </si>
  <si>
    <t>шт.</t>
  </si>
  <si>
    <t>Техническое задание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</si>
</sst>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36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3" applyNumberFormat="0" applyAlignment="0" applyProtection="0"/>
    <xf numFmtId="0" fontId="39" fillId="28" borderId="4" applyNumberFormat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8" fillId="0" borderId="0">
      <alignment/>
      <protection/>
    </xf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Border="1" applyAlignment="1">
      <alignment horizontal="left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2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 wrapText="1"/>
    </xf>
    <xf numFmtId="1" fontId="9" fillId="0" borderId="12" xfId="0" applyNumberFormat="1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" fontId="9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173" fontId="5" fillId="0" borderId="0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35" borderId="12" xfId="0" applyFont="1" applyFill="1" applyBorder="1" applyAlignment="1">
      <alignment vertical="top" wrapText="1"/>
    </xf>
    <xf numFmtId="0" fontId="57" fillId="0" borderId="12" xfId="0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vertical="top" wrapText="1"/>
    </xf>
    <xf numFmtId="0" fontId="12" fillId="35" borderId="16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vertical="top" wrapText="1"/>
    </xf>
    <xf numFmtId="4" fontId="57" fillId="0" borderId="12" xfId="0" applyNumberFormat="1" applyFont="1" applyBorder="1" applyAlignment="1">
      <alignment/>
    </xf>
    <xf numFmtId="4" fontId="57" fillId="0" borderId="12" xfId="0" applyNumberFormat="1" applyFont="1" applyFill="1" applyBorder="1" applyAlignment="1">
      <alignment/>
    </xf>
    <xf numFmtId="4" fontId="57" fillId="35" borderId="12" xfId="0" applyNumberFormat="1" applyFont="1" applyFill="1" applyBorder="1" applyAlignment="1">
      <alignment/>
    </xf>
    <xf numFmtId="0" fontId="56" fillId="0" borderId="12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top" wrapText="1"/>
    </xf>
    <xf numFmtId="0" fontId="12" fillId="35" borderId="16" xfId="0" applyFont="1" applyFill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right" vertical="center" wrapText="1"/>
    </xf>
    <xf numFmtId="0" fontId="14" fillId="0" borderId="15" xfId="0" applyFont="1" applyFill="1" applyBorder="1" applyAlignment="1">
      <alignment horizontal="center" vertical="top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5" xfId="0" applyNumberFormat="1" applyFont="1" applyFill="1" applyBorder="1" applyAlignment="1">
      <alignment horizontal="center" vertical="center" wrapText="1"/>
    </xf>
    <xf numFmtId="171" fontId="2" fillId="2" borderId="14" xfId="69" applyFont="1" applyFill="1" applyBorder="1" applyAlignment="1">
      <alignment horizontal="center" vertical="center" wrapText="1"/>
    </xf>
    <xf numFmtId="171" fontId="2" fillId="2" borderId="13" xfId="69" applyFont="1" applyFill="1" applyBorder="1" applyAlignment="1">
      <alignment horizontal="center" vertical="center" wrapText="1"/>
    </xf>
    <xf numFmtId="171" fontId="2" fillId="2" borderId="15" xfId="69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2" fontId="10" fillId="2" borderId="13" xfId="0" applyNumberFormat="1" applyFont="1" applyFill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2" fontId="10" fillId="0" borderId="17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9" fillId="0" borderId="1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</xdr:row>
      <xdr:rowOff>0</xdr:rowOff>
    </xdr:from>
    <xdr:to>
      <xdr:col>32</xdr:col>
      <xdr:colOff>0</xdr:colOff>
      <xdr:row>69</xdr:row>
      <xdr:rowOff>57150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09625"/>
          <a:ext cx="20574000" cy="10287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33"/>
  <sheetViews>
    <sheetView tabSelected="1" zoomScale="80" zoomScaleNormal="80" zoomScaleSheetLayoutView="75" zoomScalePageLayoutView="0" workbookViewId="0" topLeftCell="A16">
      <selection activeCell="B6" sqref="B6"/>
    </sheetView>
  </sheetViews>
  <sheetFormatPr defaultColWidth="9.00390625" defaultRowHeight="12.75"/>
  <cols>
    <col min="1" max="1" width="4.625" style="2" customWidth="1"/>
    <col min="2" max="2" width="17.625" style="2" customWidth="1"/>
    <col min="3" max="3" width="71.625" style="1" customWidth="1"/>
    <col min="4" max="4" width="9.375" style="1" customWidth="1"/>
    <col min="5" max="5" width="6.875" style="1" customWidth="1"/>
    <col min="6" max="6" width="18.75390625" style="1" customWidth="1"/>
    <col min="7" max="7" width="17.25390625" style="1" customWidth="1"/>
    <col min="8" max="16384" width="9.125" style="1" customWidth="1"/>
  </cols>
  <sheetData>
    <row r="1" spans="1:7" ht="18" customHeight="1">
      <c r="A1" s="6"/>
      <c r="B1" s="6"/>
      <c r="C1" s="6"/>
      <c r="D1" s="6"/>
      <c r="E1" s="6"/>
      <c r="F1" s="6"/>
      <c r="G1" s="6"/>
    </row>
    <row r="2" spans="1:7" ht="20.25" customHeight="1">
      <c r="A2" s="6"/>
      <c r="B2" s="6"/>
      <c r="C2" s="65" t="s">
        <v>112</v>
      </c>
      <c r="D2" s="6"/>
      <c r="E2" s="6"/>
      <c r="F2" s="6"/>
      <c r="G2" s="6"/>
    </row>
    <row r="3" spans="1:7" ht="20.25" customHeight="1">
      <c r="A3" s="67" t="s">
        <v>0</v>
      </c>
      <c r="B3" s="67" t="s">
        <v>10</v>
      </c>
      <c r="C3" s="67" t="s">
        <v>7</v>
      </c>
      <c r="D3" s="67" t="s">
        <v>47</v>
      </c>
      <c r="E3" s="67" t="s">
        <v>109</v>
      </c>
      <c r="F3" s="67" t="s">
        <v>14</v>
      </c>
      <c r="G3" s="67" t="s">
        <v>12</v>
      </c>
    </row>
    <row r="4" spans="1:7" ht="22.5" customHeight="1">
      <c r="A4" s="67"/>
      <c r="B4" s="67"/>
      <c r="C4" s="67"/>
      <c r="D4" s="67"/>
      <c r="E4" s="67"/>
      <c r="F4" s="67"/>
      <c r="G4" s="67"/>
    </row>
    <row r="5" spans="1:7" ht="34.5" customHeight="1">
      <c r="A5" s="67"/>
      <c r="B5" s="67"/>
      <c r="C5" s="67"/>
      <c r="D5" s="67"/>
      <c r="E5" s="67"/>
      <c r="F5" s="67"/>
      <c r="G5" s="67"/>
    </row>
    <row r="6" spans="1:7" ht="69" customHeight="1">
      <c r="A6" s="45">
        <v>1</v>
      </c>
      <c r="B6" s="56" t="s">
        <v>48</v>
      </c>
      <c r="C6" s="51" t="s">
        <v>86</v>
      </c>
      <c r="D6" s="63">
        <v>2</v>
      </c>
      <c r="E6" s="56" t="s">
        <v>110</v>
      </c>
      <c r="F6" s="63">
        <v>1656.1</v>
      </c>
      <c r="G6" s="63">
        <v>3312.2</v>
      </c>
    </row>
    <row r="7" spans="1:7" ht="75" customHeight="1">
      <c r="A7" s="45">
        <v>2</v>
      </c>
      <c r="B7" s="56" t="s">
        <v>49</v>
      </c>
      <c r="C7" s="51" t="s">
        <v>101</v>
      </c>
      <c r="D7" s="63">
        <v>15</v>
      </c>
      <c r="E7" s="56" t="s">
        <v>110</v>
      </c>
      <c r="F7" s="63">
        <v>1909.38</v>
      </c>
      <c r="G7" s="63">
        <v>28640.7</v>
      </c>
    </row>
    <row r="8" spans="1:7" ht="123" customHeight="1">
      <c r="A8" s="45">
        <v>3</v>
      </c>
      <c r="B8" s="56" t="s">
        <v>50</v>
      </c>
      <c r="C8" s="51" t="s">
        <v>85</v>
      </c>
      <c r="D8" s="63">
        <v>2</v>
      </c>
      <c r="E8" s="56" t="s">
        <v>111</v>
      </c>
      <c r="F8" s="63">
        <v>1021.58</v>
      </c>
      <c r="G8" s="63">
        <v>2043.16</v>
      </c>
    </row>
    <row r="9" spans="1:7" ht="150" customHeight="1">
      <c r="A9" s="45">
        <v>4</v>
      </c>
      <c r="B9" s="56" t="s">
        <v>51</v>
      </c>
      <c r="C9" s="51" t="s">
        <v>87</v>
      </c>
      <c r="D9" s="63">
        <v>2</v>
      </c>
      <c r="E9" s="56" t="s">
        <v>111</v>
      </c>
      <c r="F9" s="63">
        <v>990.62</v>
      </c>
      <c r="G9" s="63">
        <v>1981.24</v>
      </c>
    </row>
    <row r="10" spans="1:7" ht="121.5" customHeight="1">
      <c r="A10" s="45">
        <v>5</v>
      </c>
      <c r="B10" s="56" t="s">
        <v>52</v>
      </c>
      <c r="C10" s="51" t="s">
        <v>68</v>
      </c>
      <c r="D10" s="63">
        <v>300</v>
      </c>
      <c r="E10" s="56" t="s">
        <v>111</v>
      </c>
      <c r="F10" s="63">
        <v>387.86</v>
      </c>
      <c r="G10" s="63">
        <v>116358</v>
      </c>
    </row>
    <row r="11" spans="1:7" ht="112.5" customHeight="1">
      <c r="A11" s="45">
        <v>6</v>
      </c>
      <c r="B11" s="56" t="s">
        <v>53</v>
      </c>
      <c r="C11" s="51" t="s">
        <v>100</v>
      </c>
      <c r="D11" s="63">
        <v>20</v>
      </c>
      <c r="E11" s="56" t="s">
        <v>111</v>
      </c>
      <c r="F11" s="63">
        <v>445.52</v>
      </c>
      <c r="G11" s="63">
        <v>8910.4</v>
      </c>
    </row>
    <row r="12" spans="1:7" ht="125.25" customHeight="1">
      <c r="A12" s="45">
        <v>7</v>
      </c>
      <c r="B12" s="56" t="s">
        <v>54</v>
      </c>
      <c r="C12" s="51" t="s">
        <v>88</v>
      </c>
      <c r="D12" s="63">
        <v>5</v>
      </c>
      <c r="E12" s="56" t="s">
        <v>111</v>
      </c>
      <c r="F12" s="63">
        <v>2405.96</v>
      </c>
      <c r="G12" s="63">
        <v>12029.8</v>
      </c>
    </row>
    <row r="13" spans="1:7" ht="127.5">
      <c r="A13" s="45">
        <v>8</v>
      </c>
      <c r="B13" s="56" t="s">
        <v>54</v>
      </c>
      <c r="C13" s="51" t="s">
        <v>89</v>
      </c>
      <c r="D13" s="63">
        <v>5</v>
      </c>
      <c r="E13" s="56" t="s">
        <v>111</v>
      </c>
      <c r="F13" s="63">
        <v>3583.82</v>
      </c>
      <c r="G13" s="63">
        <v>17919.1</v>
      </c>
    </row>
    <row r="14" spans="1:7" ht="44.25" customHeight="1">
      <c r="A14" s="45">
        <v>9</v>
      </c>
      <c r="B14" s="56" t="s">
        <v>55</v>
      </c>
      <c r="C14" s="51" t="s">
        <v>80</v>
      </c>
      <c r="D14" s="63">
        <v>2</v>
      </c>
      <c r="E14" s="56" t="s">
        <v>111</v>
      </c>
      <c r="F14" s="63">
        <v>3250.49</v>
      </c>
      <c r="G14" s="63">
        <v>6500.98</v>
      </c>
    </row>
    <row r="15" spans="1:7" ht="29.25" customHeight="1">
      <c r="A15" s="45">
        <v>10</v>
      </c>
      <c r="B15" s="56" t="s">
        <v>56</v>
      </c>
      <c r="C15" s="51" t="s">
        <v>69</v>
      </c>
      <c r="D15" s="63">
        <v>80</v>
      </c>
      <c r="E15" s="56" t="s">
        <v>111</v>
      </c>
      <c r="F15" s="63">
        <v>200.6</v>
      </c>
      <c r="G15" s="63">
        <v>16048</v>
      </c>
    </row>
    <row r="16" spans="1:7" ht="162" customHeight="1">
      <c r="A16" s="45">
        <v>11</v>
      </c>
      <c r="B16" s="56" t="s">
        <v>57</v>
      </c>
      <c r="C16" s="51" t="s">
        <v>70</v>
      </c>
      <c r="D16" s="63">
        <v>100</v>
      </c>
      <c r="E16" s="56" t="s">
        <v>111</v>
      </c>
      <c r="F16" s="63">
        <v>448.26</v>
      </c>
      <c r="G16" s="63">
        <v>44826</v>
      </c>
    </row>
    <row r="17" spans="1:7" ht="150.75" customHeight="1">
      <c r="A17" s="45">
        <v>12</v>
      </c>
      <c r="B17" s="56" t="s">
        <v>57</v>
      </c>
      <c r="C17" s="51" t="s">
        <v>90</v>
      </c>
      <c r="D17" s="63">
        <v>5</v>
      </c>
      <c r="E17" s="56" t="s">
        <v>111</v>
      </c>
      <c r="F17" s="63">
        <v>462.81</v>
      </c>
      <c r="G17" s="63">
        <v>2314.05</v>
      </c>
    </row>
    <row r="18" spans="1:7" ht="189" customHeight="1">
      <c r="A18" s="45">
        <v>13</v>
      </c>
      <c r="B18" s="56" t="s">
        <v>58</v>
      </c>
      <c r="C18" s="51" t="s">
        <v>91</v>
      </c>
      <c r="D18" s="63">
        <v>10</v>
      </c>
      <c r="E18" s="56" t="s">
        <v>111</v>
      </c>
      <c r="F18" s="63">
        <v>1284.72</v>
      </c>
      <c r="G18" s="63">
        <v>12847.2</v>
      </c>
    </row>
    <row r="19" spans="1:7" ht="201" customHeight="1">
      <c r="A19" s="45">
        <v>14</v>
      </c>
      <c r="B19" s="56" t="s">
        <v>59</v>
      </c>
      <c r="C19" s="51" t="s">
        <v>92</v>
      </c>
      <c r="D19" s="63">
        <v>20</v>
      </c>
      <c r="E19" s="56" t="s">
        <v>111</v>
      </c>
      <c r="F19" s="63">
        <v>1037.06</v>
      </c>
      <c r="G19" s="63">
        <v>20741.2</v>
      </c>
    </row>
    <row r="20" spans="1:7" ht="306" customHeight="1">
      <c r="A20" s="45">
        <v>15</v>
      </c>
      <c r="B20" s="56" t="s">
        <v>60</v>
      </c>
      <c r="C20" s="51" t="s">
        <v>71</v>
      </c>
      <c r="D20" s="63">
        <v>15</v>
      </c>
      <c r="E20" s="56" t="s">
        <v>111</v>
      </c>
      <c r="F20" s="63">
        <v>1825.68</v>
      </c>
      <c r="G20" s="63">
        <v>27385.2</v>
      </c>
    </row>
    <row r="21" spans="1:7" ht="331.5">
      <c r="A21" s="45">
        <v>16</v>
      </c>
      <c r="B21" s="56" t="s">
        <v>61</v>
      </c>
      <c r="C21" s="51" t="s">
        <v>72</v>
      </c>
      <c r="D21" s="63">
        <v>3</v>
      </c>
      <c r="E21" s="56" t="s">
        <v>111</v>
      </c>
      <c r="F21" s="63">
        <v>2190.41</v>
      </c>
      <c r="G21" s="63">
        <v>6571.23</v>
      </c>
    </row>
    <row r="22" spans="1:7" ht="75" customHeight="1">
      <c r="A22" s="45">
        <v>17</v>
      </c>
      <c r="B22" s="56" t="s">
        <v>62</v>
      </c>
      <c r="C22" s="51" t="s">
        <v>97</v>
      </c>
      <c r="D22" s="63">
        <v>2</v>
      </c>
      <c r="E22" s="56" t="s">
        <v>111</v>
      </c>
      <c r="F22" s="63">
        <v>510.79</v>
      </c>
      <c r="G22" s="63">
        <v>1021.58</v>
      </c>
    </row>
    <row r="23" spans="1:7" ht="74.25" customHeight="1">
      <c r="A23" s="45">
        <v>18</v>
      </c>
      <c r="B23" s="56" t="s">
        <v>63</v>
      </c>
      <c r="C23" s="51" t="s">
        <v>98</v>
      </c>
      <c r="D23" s="63">
        <v>2</v>
      </c>
      <c r="E23" s="56" t="s">
        <v>111</v>
      </c>
      <c r="F23" s="63">
        <v>645.45</v>
      </c>
      <c r="G23" s="63">
        <v>1290.9</v>
      </c>
    </row>
    <row r="24" spans="1:7" ht="60.75" customHeight="1">
      <c r="A24" s="45">
        <v>19</v>
      </c>
      <c r="B24" s="57" t="s">
        <v>64</v>
      </c>
      <c r="C24" s="52" t="s">
        <v>96</v>
      </c>
      <c r="D24" s="64">
        <v>2</v>
      </c>
      <c r="E24" s="56" t="s">
        <v>111</v>
      </c>
      <c r="F24" s="64">
        <v>913.23</v>
      </c>
      <c r="G24" s="64">
        <v>1826.46</v>
      </c>
    </row>
    <row r="25" spans="1:7" ht="84.75" customHeight="1">
      <c r="A25" s="45">
        <v>20</v>
      </c>
      <c r="B25" s="56" t="s">
        <v>65</v>
      </c>
      <c r="C25" s="51" t="s">
        <v>93</v>
      </c>
      <c r="D25" s="63">
        <v>3</v>
      </c>
      <c r="E25" s="56" t="s">
        <v>111</v>
      </c>
      <c r="F25" s="63">
        <v>444.23</v>
      </c>
      <c r="G25" s="63">
        <v>1332.69</v>
      </c>
    </row>
    <row r="26" spans="1:7" ht="63" customHeight="1">
      <c r="A26" s="45">
        <v>21</v>
      </c>
      <c r="B26" s="56" t="s">
        <v>66</v>
      </c>
      <c r="C26" s="51" t="s">
        <v>94</v>
      </c>
      <c r="D26" s="63">
        <v>2</v>
      </c>
      <c r="E26" s="56" t="s">
        <v>111</v>
      </c>
      <c r="F26" s="63">
        <v>834.62</v>
      </c>
      <c r="G26" s="63">
        <v>1669.24</v>
      </c>
    </row>
    <row r="27" spans="1:7" ht="125.25" customHeight="1">
      <c r="A27" s="45">
        <v>22</v>
      </c>
      <c r="B27" s="51" t="s">
        <v>67</v>
      </c>
      <c r="C27" s="51" t="s">
        <v>95</v>
      </c>
      <c r="D27" s="63">
        <v>10</v>
      </c>
      <c r="E27" s="56" t="s">
        <v>111</v>
      </c>
      <c r="F27" s="63">
        <v>3151.84</v>
      </c>
      <c r="G27" s="63">
        <v>31518.4</v>
      </c>
    </row>
    <row r="28" spans="1:7" ht="255.75" customHeight="1">
      <c r="A28" s="45">
        <v>23</v>
      </c>
      <c r="B28" s="58" t="s">
        <v>76</v>
      </c>
      <c r="C28" s="51" t="s">
        <v>99</v>
      </c>
      <c r="D28" s="63">
        <v>5</v>
      </c>
      <c r="E28" s="57" t="s">
        <v>110</v>
      </c>
      <c r="F28" s="63">
        <v>2455.51</v>
      </c>
      <c r="G28" s="63">
        <v>12277.55</v>
      </c>
    </row>
    <row r="29" spans="1:7" ht="44.25" customHeight="1">
      <c r="A29" s="45">
        <v>24</v>
      </c>
      <c r="B29" s="51" t="s">
        <v>77</v>
      </c>
      <c r="C29" s="51" t="s">
        <v>81</v>
      </c>
      <c r="D29" s="63">
        <v>20</v>
      </c>
      <c r="E29" s="56" t="s">
        <v>111</v>
      </c>
      <c r="F29" s="63">
        <v>5858.34</v>
      </c>
      <c r="G29" s="63">
        <v>117166.8</v>
      </c>
    </row>
    <row r="30" spans="1:7" ht="138.75" customHeight="1">
      <c r="A30" s="45">
        <v>25</v>
      </c>
      <c r="B30" s="51" t="s">
        <v>78</v>
      </c>
      <c r="C30" s="51" t="s">
        <v>82</v>
      </c>
      <c r="D30" s="63">
        <v>10</v>
      </c>
      <c r="E30" s="56" t="s">
        <v>111</v>
      </c>
      <c r="F30" s="63">
        <v>1218.48</v>
      </c>
      <c r="G30" s="63">
        <v>12184.8</v>
      </c>
    </row>
    <row r="31" spans="1:7" ht="321.75" customHeight="1">
      <c r="A31" s="45">
        <v>26</v>
      </c>
      <c r="B31" s="51" t="s">
        <v>79</v>
      </c>
      <c r="C31" s="51" t="s">
        <v>84</v>
      </c>
      <c r="D31" s="63">
        <v>5</v>
      </c>
      <c r="E31" s="56" t="s">
        <v>111</v>
      </c>
      <c r="F31" s="63">
        <v>15490.18</v>
      </c>
      <c r="G31" s="63">
        <v>77450.9</v>
      </c>
    </row>
    <row r="32" spans="1:7" ht="228.75" customHeight="1">
      <c r="A32" s="45">
        <v>27</v>
      </c>
      <c r="B32" s="51" t="s">
        <v>79</v>
      </c>
      <c r="C32" s="51" t="s">
        <v>83</v>
      </c>
      <c r="D32" s="63">
        <v>5</v>
      </c>
      <c r="E32" s="56" t="s">
        <v>111</v>
      </c>
      <c r="F32" s="63">
        <v>4850.82</v>
      </c>
      <c r="G32" s="63">
        <v>24254.1</v>
      </c>
    </row>
    <row r="33" spans="1:7" ht="18.75">
      <c r="A33" s="4"/>
      <c r="B33" s="49"/>
      <c r="C33" s="50"/>
      <c r="D33" s="50"/>
      <c r="E33" s="50"/>
      <c r="F33" s="50"/>
      <c r="G33" s="66">
        <f>SUM(G6:G32)</f>
        <v>610421.88</v>
      </c>
    </row>
  </sheetData>
  <sheetProtection/>
  <mergeCells count="7">
    <mergeCell ref="A3:A5"/>
    <mergeCell ref="C3:C5"/>
    <mergeCell ref="F3:F5"/>
    <mergeCell ref="D3:D5"/>
    <mergeCell ref="G3:G5"/>
    <mergeCell ref="E3:E5"/>
    <mergeCell ref="B3:B5"/>
  </mergeCells>
  <printOptions/>
  <pageMargins left="0.1968503937007874" right="0.15748031496062992" top="0.11811023622047245" bottom="0.15748031496062992" header="0.11811023622047245" footer="0"/>
  <pageSetup fitToHeight="4" fitToWidth="1" horizontalDpi="300" verticalDpi="300" orientation="portrait" paperSize="9" scale="7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0"/>
  <sheetViews>
    <sheetView zoomScale="80" zoomScaleNormal="80" zoomScaleSheetLayoutView="75" zoomScalePageLayoutView="0" workbookViewId="0" topLeftCell="A1">
      <selection activeCell="L4" sqref="L4:N6"/>
    </sheetView>
  </sheetViews>
  <sheetFormatPr defaultColWidth="9.00390625" defaultRowHeight="12.75"/>
  <cols>
    <col min="1" max="1" width="3.75390625" style="2" customWidth="1"/>
    <col min="2" max="2" width="45.25390625" style="2" customWidth="1"/>
    <col min="3" max="3" width="14.375" style="1" customWidth="1"/>
    <col min="4" max="4" width="15.00390625" style="1" customWidth="1"/>
    <col min="5" max="5" width="14.75390625" style="1" customWidth="1"/>
    <col min="6" max="6" width="16.125" style="5" customWidth="1"/>
    <col min="7" max="7" width="15.625" style="1" customWidth="1"/>
    <col min="8" max="8" width="11.375" style="1" customWidth="1"/>
    <col min="9" max="9" width="10.125" style="1" customWidth="1"/>
    <col min="10" max="10" width="12.25390625" style="1" customWidth="1"/>
    <col min="11" max="11" width="11.125" style="2" customWidth="1"/>
    <col min="12" max="12" width="14.25390625" style="1" customWidth="1"/>
    <col min="13" max="13" width="8.25390625" style="1" bestFit="1" customWidth="1"/>
    <col min="14" max="14" width="18.25390625" style="1" customWidth="1"/>
    <col min="15" max="15" width="13.25390625" style="1" customWidth="1"/>
    <col min="16" max="16384" width="9.125" style="1" customWidth="1"/>
  </cols>
  <sheetData>
    <row r="1" spans="1:14" ht="18.75" customHeight="1">
      <c r="A1" s="8"/>
      <c r="B1" s="8"/>
      <c r="C1" s="8"/>
      <c r="D1" s="8"/>
      <c r="E1" s="8"/>
      <c r="F1" s="8"/>
      <c r="G1" s="8"/>
      <c r="H1" s="8"/>
      <c r="I1" s="8"/>
      <c r="K1" s="1"/>
      <c r="N1" s="14" t="s">
        <v>13</v>
      </c>
    </row>
    <row r="2" spans="1:12" ht="20.25" customHeight="1">
      <c r="A2" s="15" t="s">
        <v>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4.5" customHeight="1"/>
    <row r="4" spans="1:14" ht="28.5" customHeight="1">
      <c r="A4" s="69" t="s">
        <v>0</v>
      </c>
      <c r="B4" s="69" t="s">
        <v>8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72" t="s">
        <v>1</v>
      </c>
      <c r="I4" s="75" t="s">
        <v>16</v>
      </c>
      <c r="J4" s="78" t="s">
        <v>11</v>
      </c>
      <c r="K4" s="67" t="s">
        <v>17</v>
      </c>
      <c r="L4" s="67" t="s">
        <v>14</v>
      </c>
      <c r="M4" s="67" t="s">
        <v>47</v>
      </c>
      <c r="N4" s="67" t="s">
        <v>12</v>
      </c>
    </row>
    <row r="5" spans="1:14" ht="40.5" customHeight="1">
      <c r="A5" s="70"/>
      <c r="B5" s="70"/>
      <c r="C5" s="9" t="e">
        <f>'Таб 2'!#REF!</f>
        <v>#REF!</v>
      </c>
      <c r="D5" s="9" t="e">
        <f>'Таб 2'!#REF!</f>
        <v>#REF!</v>
      </c>
      <c r="E5" s="9" t="e">
        <f>'Таб 2'!#REF!</f>
        <v>#REF!</v>
      </c>
      <c r="F5" s="9" t="e">
        <f>'Таб 2'!#REF!</f>
        <v>#REF!</v>
      </c>
      <c r="G5" s="9" t="e">
        <f>'Таб 2'!#REF!</f>
        <v>#REF!</v>
      </c>
      <c r="H5" s="73"/>
      <c r="I5" s="76"/>
      <c r="J5" s="79"/>
      <c r="K5" s="67"/>
      <c r="L5" s="67"/>
      <c r="M5" s="67"/>
      <c r="N5" s="67"/>
    </row>
    <row r="6" spans="1:14" ht="76.5" customHeight="1">
      <c r="A6" s="71"/>
      <c r="B6" s="71"/>
      <c r="C6" s="10" t="s">
        <v>15</v>
      </c>
      <c r="D6" s="10" t="s">
        <v>15</v>
      </c>
      <c r="E6" s="10" t="s">
        <v>15</v>
      </c>
      <c r="F6" s="10" t="s">
        <v>15</v>
      </c>
      <c r="G6" s="10" t="s">
        <v>15</v>
      </c>
      <c r="H6" s="74"/>
      <c r="I6" s="77"/>
      <c r="J6" s="80"/>
      <c r="K6" s="67"/>
      <c r="L6" s="67"/>
      <c r="M6" s="67"/>
      <c r="N6" s="67"/>
    </row>
    <row r="7" spans="1:14" ht="15.75">
      <c r="A7" s="11">
        <v>1</v>
      </c>
      <c r="B7" s="11">
        <v>2</v>
      </c>
      <c r="C7" s="12">
        <v>3</v>
      </c>
      <c r="D7" s="12">
        <v>4</v>
      </c>
      <c r="E7" s="11">
        <v>5</v>
      </c>
      <c r="F7" s="12">
        <v>6</v>
      </c>
      <c r="G7" s="12">
        <v>7</v>
      </c>
      <c r="H7" s="11">
        <v>8</v>
      </c>
      <c r="I7" s="12">
        <v>9</v>
      </c>
      <c r="J7" s="12">
        <v>10</v>
      </c>
      <c r="K7" s="11">
        <v>11</v>
      </c>
      <c r="L7" s="12">
        <v>12</v>
      </c>
      <c r="M7" s="12">
        <v>13</v>
      </c>
      <c r="N7" s="12">
        <v>14</v>
      </c>
    </row>
    <row r="8" spans="1:14" ht="15.75">
      <c r="A8" s="13">
        <v>1</v>
      </c>
      <c r="B8" s="41" t="str">
        <f>'Таб 2'!B6</f>
        <v>Тест-полоски для глюкометра Аккучек</v>
      </c>
      <c r="C8" s="16" t="e">
        <f>'Таб 2'!#REF!</f>
        <v>#REF!</v>
      </c>
      <c r="D8" s="16" t="e">
        <f>'Таб 2'!#REF!</f>
        <v>#REF!</v>
      </c>
      <c r="E8" s="16" t="e">
        <f>'Таб 2'!#REF!</f>
        <v>#REF!</v>
      </c>
      <c r="F8" s="16" t="e">
        <f>'Таб 2'!#REF!</f>
        <v>#REF!</v>
      </c>
      <c r="G8" s="16" t="e">
        <f>'Таб 2'!#REF!</f>
        <v>#REF!</v>
      </c>
      <c r="H8" s="16" t="e">
        <f aca="true" t="shared" si="0" ref="H8:H34">AVERAGE(C8:G8)</f>
        <v>#REF!</v>
      </c>
      <c r="I8" s="59">
        <v>1604.9</v>
      </c>
      <c r="J8" s="17">
        <v>1.0319</v>
      </c>
      <c r="K8" s="7">
        <f aca="true" t="shared" si="1" ref="K8:K30">I8*J8</f>
        <v>1656.1</v>
      </c>
      <c r="L8" s="16" t="e">
        <f>MIN(H8,K8)</f>
        <v>#REF!</v>
      </c>
      <c r="M8" s="53">
        <v>2</v>
      </c>
      <c r="N8" s="40" t="e">
        <f>L8*M8</f>
        <v>#REF!</v>
      </c>
    </row>
    <row r="9" spans="1:14" ht="15.75">
      <c r="A9" s="13">
        <v>2</v>
      </c>
      <c r="B9" s="41" t="str">
        <f>'Таб 2'!B7</f>
        <v>Тест-полоски для глюкометра One Touch Verio</v>
      </c>
      <c r="C9" s="16" t="e">
        <f>'Таб 2'!#REF!</f>
        <v>#REF!</v>
      </c>
      <c r="D9" s="16" t="e">
        <f>'Таб 2'!#REF!</f>
        <v>#REF!</v>
      </c>
      <c r="E9" s="16" t="e">
        <f>'Таб 2'!#REF!</f>
        <v>#REF!</v>
      </c>
      <c r="F9" s="16" t="e">
        <f>'Таб 2'!#REF!</f>
        <v>#REF!</v>
      </c>
      <c r="G9" s="16" t="e">
        <f>'Таб 2'!#REF!</f>
        <v>#REF!</v>
      </c>
      <c r="H9" s="16" t="e">
        <f t="shared" si="0"/>
        <v>#REF!</v>
      </c>
      <c r="I9" s="59">
        <v>2042.15</v>
      </c>
      <c r="J9" s="17">
        <v>1.0319</v>
      </c>
      <c r="K9" s="7">
        <f t="shared" si="1"/>
        <v>2107.29</v>
      </c>
      <c r="L9" s="16" t="e">
        <f>MIN(H9,K9)</f>
        <v>#REF!</v>
      </c>
      <c r="M9" s="53">
        <v>15</v>
      </c>
      <c r="N9" s="40" t="e">
        <f>L9*M9</f>
        <v>#REF!</v>
      </c>
    </row>
    <row r="10" spans="1:14" ht="15.75">
      <c r="A10" s="13">
        <v>3</v>
      </c>
      <c r="B10" s="41" t="str">
        <f>'Таб 2'!B8</f>
        <v>Глюкометр </v>
      </c>
      <c r="C10" s="16" t="e">
        <f>'Таб 2'!#REF!</f>
        <v>#REF!</v>
      </c>
      <c r="D10" s="16" t="e">
        <f>'Таб 2'!#REF!</f>
        <v>#REF!</v>
      </c>
      <c r="E10" s="16" t="e">
        <f>'Таб 2'!#REF!</f>
        <v>#REF!</v>
      </c>
      <c r="F10" s="16" t="e">
        <f>'Таб 2'!#REF!</f>
        <v>#REF!</v>
      </c>
      <c r="G10" s="16" t="e">
        <f>'Таб 2'!#REF!</f>
        <v>#REF!</v>
      </c>
      <c r="H10" s="16" t="e">
        <f t="shared" si="0"/>
        <v>#REF!</v>
      </c>
      <c r="I10" s="59">
        <v>990</v>
      </c>
      <c r="J10" s="17">
        <v>1.0319</v>
      </c>
      <c r="K10" s="7">
        <f t="shared" si="1"/>
        <v>1021.58</v>
      </c>
      <c r="L10" s="16" t="e">
        <f aca="true" t="shared" si="2" ref="L10:L33">MIN(H10,K10)</f>
        <v>#REF!</v>
      </c>
      <c r="M10" s="53">
        <v>2</v>
      </c>
      <c r="N10" s="40" t="e">
        <f>L10*M10</f>
        <v>#REF!</v>
      </c>
    </row>
    <row r="11" spans="1:14" ht="15.75">
      <c r="A11" s="13">
        <v>4</v>
      </c>
      <c r="B11" s="41" t="str">
        <f>'Таб 2'!B9</f>
        <v>Глюкометр</v>
      </c>
      <c r="C11" s="16" t="e">
        <f>'Таб 2'!#REF!</f>
        <v>#REF!</v>
      </c>
      <c r="D11" s="16" t="e">
        <f>'Таб 2'!#REF!</f>
        <v>#REF!</v>
      </c>
      <c r="E11" s="16" t="e">
        <f>'Таб 2'!#REF!</f>
        <v>#REF!</v>
      </c>
      <c r="F11" s="16" t="e">
        <f>'Таб 2'!#REF!</f>
        <v>#REF!</v>
      </c>
      <c r="G11" s="16" t="e">
        <f>'Таб 2'!#REF!</f>
        <v>#REF!</v>
      </c>
      <c r="H11" s="16" t="e">
        <f t="shared" si="0"/>
        <v>#REF!</v>
      </c>
      <c r="I11" s="59">
        <v>960</v>
      </c>
      <c r="J11" s="17">
        <v>1.0319</v>
      </c>
      <c r="K11" s="7">
        <f t="shared" si="1"/>
        <v>990.62</v>
      </c>
      <c r="L11" s="16" t="e">
        <f>MIN(H11,K11)</f>
        <v>#REF!</v>
      </c>
      <c r="M11" s="53">
        <v>2</v>
      </c>
      <c r="N11" s="40" t="e">
        <f aca="true" t="shared" si="3" ref="N11:N33">L11*M11</f>
        <v>#REF!</v>
      </c>
    </row>
    <row r="12" spans="1:14" ht="15.75">
      <c r="A12" s="13">
        <v>5</v>
      </c>
      <c r="B12" s="41" t="str">
        <f>'Таб 2'!B10</f>
        <v>Термометр медицинский </v>
      </c>
      <c r="C12" s="16" t="e">
        <f>'Таб 2'!#REF!</f>
        <v>#REF!</v>
      </c>
      <c r="D12" s="16" t="e">
        <f>'Таб 2'!#REF!</f>
        <v>#REF!</v>
      </c>
      <c r="E12" s="16" t="e">
        <f>'Таб 2'!#REF!</f>
        <v>#REF!</v>
      </c>
      <c r="F12" s="16" t="e">
        <f>'Таб 2'!#REF!</f>
        <v>#REF!</v>
      </c>
      <c r="G12" s="16" t="e">
        <f>'Таб 2'!#REF!</f>
        <v>#REF!</v>
      </c>
      <c r="H12" s="16" t="e">
        <f t="shared" si="0"/>
        <v>#REF!</v>
      </c>
      <c r="I12" s="59">
        <v>412.5</v>
      </c>
      <c r="J12" s="17">
        <v>1.0319</v>
      </c>
      <c r="K12" s="7">
        <f t="shared" si="1"/>
        <v>425.66</v>
      </c>
      <c r="L12" s="16" t="e">
        <f t="shared" si="2"/>
        <v>#REF!</v>
      </c>
      <c r="M12" s="53">
        <v>300</v>
      </c>
      <c r="N12" s="40" t="e">
        <f t="shared" si="3"/>
        <v>#REF!</v>
      </c>
    </row>
    <row r="13" spans="1:14" ht="15.75">
      <c r="A13" s="13">
        <v>6</v>
      </c>
      <c r="B13" s="41" t="str">
        <f>'Таб 2'!B11</f>
        <v>Термометр электронный</v>
      </c>
      <c r="C13" s="16" t="e">
        <f>'Таб 2'!#REF!</f>
        <v>#REF!</v>
      </c>
      <c r="D13" s="16" t="e">
        <f>'Таб 2'!#REF!</f>
        <v>#REF!</v>
      </c>
      <c r="E13" s="16" t="e">
        <f>'Таб 2'!#REF!</f>
        <v>#REF!</v>
      </c>
      <c r="F13" s="16" t="e">
        <f>'Таб 2'!#REF!</f>
        <v>#REF!</v>
      </c>
      <c r="G13" s="16" t="e">
        <f>'Таб 2'!#REF!</f>
        <v>#REF!</v>
      </c>
      <c r="H13" s="16" t="e">
        <f t="shared" si="0"/>
        <v>#REF!</v>
      </c>
      <c r="I13" s="59">
        <v>582</v>
      </c>
      <c r="J13" s="17">
        <v>1.0319</v>
      </c>
      <c r="K13" s="7">
        <f t="shared" si="1"/>
        <v>600.57</v>
      </c>
      <c r="L13" s="16" t="e">
        <f t="shared" si="2"/>
        <v>#REF!</v>
      </c>
      <c r="M13" s="53">
        <v>20</v>
      </c>
      <c r="N13" s="40" t="e">
        <f t="shared" si="3"/>
        <v>#REF!</v>
      </c>
    </row>
    <row r="14" spans="1:14" ht="15.75">
      <c r="A14" s="13">
        <v>7</v>
      </c>
      <c r="B14" s="41" t="str">
        <f>'Таб 2'!B12</f>
        <v>Термометр инфракрасный бесконтактный</v>
      </c>
      <c r="C14" s="16" t="e">
        <f>'Таб 2'!#REF!</f>
        <v>#REF!</v>
      </c>
      <c r="D14" s="16" t="e">
        <f>'Таб 2'!#REF!</f>
        <v>#REF!</v>
      </c>
      <c r="E14" s="16" t="e">
        <f>'Таб 2'!#REF!</f>
        <v>#REF!</v>
      </c>
      <c r="F14" s="16" t="e">
        <f>'Таб 2'!#REF!</f>
        <v>#REF!</v>
      </c>
      <c r="G14" s="16" t="e">
        <f>'Таб 2'!#REF!</f>
        <v>#REF!</v>
      </c>
      <c r="H14" s="16" t="e">
        <f t="shared" si="0"/>
        <v>#REF!</v>
      </c>
      <c r="I14" s="59">
        <v>4300</v>
      </c>
      <c r="J14" s="17">
        <v>1.0319</v>
      </c>
      <c r="K14" s="7">
        <f t="shared" si="1"/>
        <v>4437.17</v>
      </c>
      <c r="L14" s="16" t="e">
        <f t="shared" si="2"/>
        <v>#REF!</v>
      </c>
      <c r="M14" s="53">
        <v>5</v>
      </c>
      <c r="N14" s="40" t="e">
        <f t="shared" si="3"/>
        <v>#REF!</v>
      </c>
    </row>
    <row r="15" spans="1:14" ht="15.75">
      <c r="A15" s="13">
        <v>8</v>
      </c>
      <c r="B15" s="41" t="str">
        <f>'Таб 2'!B13</f>
        <v>Термометр инфракрасный бесконтактный</v>
      </c>
      <c r="C15" s="16" t="e">
        <f>'Таб 2'!#REF!</f>
        <v>#REF!</v>
      </c>
      <c r="D15" s="16" t="e">
        <f>'Таб 2'!#REF!</f>
        <v>#REF!</v>
      </c>
      <c r="E15" s="16" t="e">
        <f>'Таб 2'!#REF!</f>
        <v>#REF!</v>
      </c>
      <c r="F15" s="16" t="e">
        <f>'Таб 2'!#REF!</f>
        <v>#REF!</v>
      </c>
      <c r="G15" s="16" t="e">
        <f>'Таб 2'!#REF!</f>
        <v>#REF!</v>
      </c>
      <c r="H15" s="16" t="e">
        <f t="shared" si="0"/>
        <v>#REF!</v>
      </c>
      <c r="I15" s="59">
        <v>4300</v>
      </c>
      <c r="J15" s="17">
        <v>1.0319</v>
      </c>
      <c r="K15" s="7">
        <f t="shared" si="1"/>
        <v>4437.17</v>
      </c>
      <c r="L15" s="16" t="e">
        <f t="shared" si="2"/>
        <v>#REF!</v>
      </c>
      <c r="M15" s="53">
        <v>5</v>
      </c>
      <c r="N15" s="40" t="e">
        <f t="shared" si="3"/>
        <v>#REF!</v>
      </c>
    </row>
    <row r="16" spans="1:14" ht="15.75">
      <c r="A16" s="13">
        <v>9</v>
      </c>
      <c r="B16" s="41" t="str">
        <f>'Таб 2'!B14</f>
        <v>Термометр жидкостной</v>
      </c>
      <c r="C16" s="16" t="e">
        <f>'Таб 2'!#REF!</f>
        <v>#REF!</v>
      </c>
      <c r="D16" s="16" t="e">
        <f>'Таб 2'!#REF!</f>
        <v>#REF!</v>
      </c>
      <c r="E16" s="16" t="e">
        <f>'Таб 2'!#REF!</f>
        <v>#REF!</v>
      </c>
      <c r="F16" s="16" t="e">
        <f>'Таб 2'!#REF!</f>
        <v>#REF!</v>
      </c>
      <c r="G16" s="16" t="e">
        <f>'Таб 2'!#REF!</f>
        <v>#REF!</v>
      </c>
      <c r="H16" s="16" t="e">
        <f t="shared" si="0"/>
        <v>#REF!</v>
      </c>
      <c r="I16" s="59">
        <v>3150</v>
      </c>
      <c r="J16" s="17">
        <v>1.0319</v>
      </c>
      <c r="K16" s="7">
        <f t="shared" si="1"/>
        <v>3250.49</v>
      </c>
      <c r="L16" s="16" t="e">
        <f t="shared" si="2"/>
        <v>#REF!</v>
      </c>
      <c r="M16" s="53">
        <v>2</v>
      </c>
      <c r="N16" s="40" t="e">
        <f t="shared" si="3"/>
        <v>#REF!</v>
      </c>
    </row>
    <row r="17" spans="1:14" ht="15.75">
      <c r="A17" s="13">
        <v>10</v>
      </c>
      <c r="B17" s="41" t="str">
        <f>'Таб 2'!B15</f>
        <v>Термометр</v>
      </c>
      <c r="C17" s="16" t="e">
        <f>'Таб 2'!#REF!</f>
        <v>#REF!</v>
      </c>
      <c r="D17" s="16" t="e">
        <f>'Таб 2'!#REF!</f>
        <v>#REF!</v>
      </c>
      <c r="E17" s="16" t="e">
        <f>'Таб 2'!#REF!</f>
        <v>#REF!</v>
      </c>
      <c r="F17" s="16" t="e">
        <f>'Таб 2'!#REF!</f>
        <v>#REF!</v>
      </c>
      <c r="G17" s="16" t="e">
        <f>'Таб 2'!#REF!</f>
        <v>#REF!</v>
      </c>
      <c r="H17" s="16" t="e">
        <f t="shared" si="0"/>
        <v>#REF!</v>
      </c>
      <c r="I17" s="60">
        <v>194.4</v>
      </c>
      <c r="J17" s="17">
        <v>1.0319</v>
      </c>
      <c r="K17" s="7">
        <f t="shared" si="1"/>
        <v>200.6</v>
      </c>
      <c r="L17" s="16" t="e">
        <f t="shared" si="2"/>
        <v>#REF!</v>
      </c>
      <c r="M17" s="53">
        <v>80</v>
      </c>
      <c r="N17" s="40" t="e">
        <f t="shared" si="3"/>
        <v>#REF!</v>
      </c>
    </row>
    <row r="18" spans="1:14" ht="15.75">
      <c r="A18" s="13">
        <v>11</v>
      </c>
      <c r="B18" s="41" t="str">
        <f>'Таб 2'!B16</f>
        <v>Гигрометр психрометрический</v>
      </c>
      <c r="C18" s="16" t="e">
        <f>'Таб 2'!#REF!</f>
        <v>#REF!</v>
      </c>
      <c r="D18" s="16" t="e">
        <f>'Таб 2'!#REF!</f>
        <v>#REF!</v>
      </c>
      <c r="E18" s="16" t="e">
        <f>'Таб 2'!#REF!</f>
        <v>#REF!</v>
      </c>
      <c r="F18" s="16" t="e">
        <f>'Таб 2'!#REF!</f>
        <v>#REF!</v>
      </c>
      <c r="G18" s="16" t="e">
        <f>'Таб 2'!#REF!</f>
        <v>#REF!</v>
      </c>
      <c r="H18" s="16" t="e">
        <f t="shared" si="0"/>
        <v>#REF!</v>
      </c>
      <c r="I18" s="59">
        <v>434.4</v>
      </c>
      <c r="J18" s="17">
        <v>1.0319</v>
      </c>
      <c r="K18" s="7">
        <f t="shared" si="1"/>
        <v>448.26</v>
      </c>
      <c r="L18" s="16" t="e">
        <f t="shared" si="2"/>
        <v>#REF!</v>
      </c>
      <c r="M18" s="53">
        <v>100</v>
      </c>
      <c r="N18" s="40" t="e">
        <f t="shared" si="3"/>
        <v>#REF!</v>
      </c>
    </row>
    <row r="19" spans="1:14" ht="15.75">
      <c r="A19" s="13">
        <v>12</v>
      </c>
      <c r="B19" s="41" t="str">
        <f>'Таб 2'!B17</f>
        <v>Гигрометр психрометрический</v>
      </c>
      <c r="C19" s="16" t="e">
        <f>'Таб 2'!#REF!</f>
        <v>#REF!</v>
      </c>
      <c r="D19" s="16" t="e">
        <f>'Таб 2'!#REF!</f>
        <v>#REF!</v>
      </c>
      <c r="E19" s="16" t="e">
        <f>'Таб 2'!#REF!</f>
        <v>#REF!</v>
      </c>
      <c r="F19" s="16" t="e">
        <f>'Таб 2'!#REF!</f>
        <v>#REF!</v>
      </c>
      <c r="G19" s="16" t="e">
        <f>'Таб 2'!#REF!</f>
        <v>#REF!</v>
      </c>
      <c r="H19" s="16" t="e">
        <f t="shared" si="0"/>
        <v>#REF!</v>
      </c>
      <c r="I19" s="59">
        <v>448.5</v>
      </c>
      <c r="J19" s="17">
        <v>1.0319</v>
      </c>
      <c r="K19" s="7">
        <f t="shared" si="1"/>
        <v>462.81</v>
      </c>
      <c r="L19" s="16" t="e">
        <f t="shared" si="2"/>
        <v>#REF!</v>
      </c>
      <c r="M19" s="53">
        <v>5</v>
      </c>
      <c r="N19" s="40" t="e">
        <f t="shared" si="3"/>
        <v>#REF!</v>
      </c>
    </row>
    <row r="20" spans="1:14" ht="15.75">
      <c r="A20" s="13">
        <v>13</v>
      </c>
      <c r="B20" s="41" t="str">
        <f>'Таб 2'!B18</f>
        <v>Тонометр механический</v>
      </c>
      <c r="C20" s="16" t="e">
        <f>'Таб 2'!#REF!</f>
        <v>#REF!</v>
      </c>
      <c r="D20" s="16" t="e">
        <f>'Таб 2'!#REF!</f>
        <v>#REF!</v>
      </c>
      <c r="E20" s="16" t="e">
        <f>'Таб 2'!#REF!</f>
        <v>#REF!</v>
      </c>
      <c r="F20" s="16" t="e">
        <f>'Таб 2'!#REF!</f>
        <v>#REF!</v>
      </c>
      <c r="G20" s="16" t="e">
        <f>'Таб 2'!#REF!</f>
        <v>#REF!</v>
      </c>
      <c r="H20" s="16" t="e">
        <f t="shared" si="0"/>
        <v>#REF!</v>
      </c>
      <c r="I20" s="59">
        <v>1245</v>
      </c>
      <c r="J20" s="17">
        <v>1.0319</v>
      </c>
      <c r="K20" s="7">
        <f t="shared" si="1"/>
        <v>1284.72</v>
      </c>
      <c r="L20" s="16" t="e">
        <f t="shared" si="2"/>
        <v>#REF!</v>
      </c>
      <c r="M20" s="53">
        <v>10</v>
      </c>
      <c r="N20" s="40" t="e">
        <f t="shared" si="3"/>
        <v>#REF!</v>
      </c>
    </row>
    <row r="21" spans="1:14" ht="15.75">
      <c r="A21" s="13">
        <v>14</v>
      </c>
      <c r="B21" s="41" t="str">
        <f>'Таб 2'!B19</f>
        <v>Тонометр механический со стетоскопом</v>
      </c>
      <c r="C21" s="16" t="e">
        <f>'Таб 2'!#REF!</f>
        <v>#REF!</v>
      </c>
      <c r="D21" s="16" t="e">
        <f>'Таб 2'!#REF!</f>
        <v>#REF!</v>
      </c>
      <c r="E21" s="16" t="e">
        <f>'Таб 2'!#REF!</f>
        <v>#REF!</v>
      </c>
      <c r="F21" s="16" t="e">
        <f>'Таб 2'!#REF!</f>
        <v>#REF!</v>
      </c>
      <c r="G21" s="16" t="e">
        <f>'Таб 2'!#REF!</f>
        <v>#REF!</v>
      </c>
      <c r="H21" s="16" t="e">
        <f t="shared" si="0"/>
        <v>#REF!</v>
      </c>
      <c r="I21" s="59">
        <v>1005</v>
      </c>
      <c r="J21" s="17">
        <v>1.0319</v>
      </c>
      <c r="K21" s="7">
        <f t="shared" si="1"/>
        <v>1037.06</v>
      </c>
      <c r="L21" s="16" t="e">
        <f t="shared" si="2"/>
        <v>#REF!</v>
      </c>
      <c r="M21" s="53">
        <v>20</v>
      </c>
      <c r="N21" s="40" t="e">
        <f t="shared" si="3"/>
        <v>#REF!</v>
      </c>
    </row>
    <row r="22" spans="1:14" ht="15.75">
      <c r="A22" s="13">
        <v>15</v>
      </c>
      <c r="B22" s="62" t="str">
        <f>'Таб 2'!B20</f>
        <v>Тонометр-полуавтомат</v>
      </c>
      <c r="C22" s="16" t="e">
        <f>'Таб 2'!#REF!</f>
        <v>#REF!</v>
      </c>
      <c r="D22" s="16" t="e">
        <f>'Таб 2'!#REF!</f>
        <v>#REF!</v>
      </c>
      <c r="E22" s="16" t="e">
        <f>'Таб 2'!#REF!</f>
        <v>#REF!</v>
      </c>
      <c r="F22" s="16" t="e">
        <f>'Таб 2'!#REF!</f>
        <v>#REF!</v>
      </c>
      <c r="G22" s="16" t="e">
        <f>'Таб 2'!#REF!</f>
        <v>#REF!</v>
      </c>
      <c r="H22" s="16" t="e">
        <f t="shared" si="0"/>
        <v>#REF!</v>
      </c>
      <c r="I22" s="59">
        <v>1783.5</v>
      </c>
      <c r="J22" s="17">
        <v>1.0319</v>
      </c>
      <c r="K22" s="7">
        <f t="shared" si="1"/>
        <v>1840.39</v>
      </c>
      <c r="L22" s="16" t="e">
        <f t="shared" si="2"/>
        <v>#REF!</v>
      </c>
      <c r="M22" s="53">
        <v>15</v>
      </c>
      <c r="N22" s="40" t="e">
        <f t="shared" si="3"/>
        <v>#REF!</v>
      </c>
    </row>
    <row r="23" spans="1:14" ht="15.75">
      <c r="A23" s="13">
        <v>16</v>
      </c>
      <c r="B23" s="62" t="str">
        <f>'Таб 2'!B21</f>
        <v>Тонометр-автомат</v>
      </c>
      <c r="C23" s="16" t="e">
        <f>'Таб 2'!#REF!</f>
        <v>#REF!</v>
      </c>
      <c r="D23" s="16" t="e">
        <f>'Таб 2'!#REF!</f>
        <v>#REF!</v>
      </c>
      <c r="E23" s="16" t="e">
        <f>'Таб 2'!#REF!</f>
        <v>#REF!</v>
      </c>
      <c r="F23" s="16" t="e">
        <f>'Таб 2'!#REF!</f>
        <v>#REF!</v>
      </c>
      <c r="G23" s="16" t="e">
        <f>'Таб 2'!#REF!</f>
        <v>#REF!</v>
      </c>
      <c r="H23" s="16" t="e">
        <f t="shared" si="0"/>
        <v>#REF!</v>
      </c>
      <c r="I23" s="59">
        <v>2248.5</v>
      </c>
      <c r="J23" s="17">
        <v>1.0319</v>
      </c>
      <c r="K23" s="7">
        <f t="shared" si="1"/>
        <v>2320.23</v>
      </c>
      <c r="L23" s="16" t="e">
        <f t="shared" si="2"/>
        <v>#REF!</v>
      </c>
      <c r="M23" s="53">
        <v>3</v>
      </c>
      <c r="N23" s="40" t="e">
        <f t="shared" si="3"/>
        <v>#REF!</v>
      </c>
    </row>
    <row r="24" spans="1:14" ht="15.75">
      <c r="A24" s="13">
        <v>17</v>
      </c>
      <c r="B24" s="62" t="str">
        <f>'Таб 2'!B22</f>
        <v>Манжета  без кольца</v>
      </c>
      <c r="C24" s="16" t="e">
        <f>'Таб 2'!#REF!</f>
        <v>#REF!</v>
      </c>
      <c r="D24" s="16" t="e">
        <f>'Таб 2'!#REF!</f>
        <v>#REF!</v>
      </c>
      <c r="E24" s="16" t="e">
        <f>'Таб 2'!#REF!</f>
        <v>#REF!</v>
      </c>
      <c r="F24" s="16" t="e">
        <f>'Таб 2'!#REF!</f>
        <v>#REF!</v>
      </c>
      <c r="G24" s="16" t="e">
        <f>'Таб 2'!#REF!</f>
        <v>#REF!</v>
      </c>
      <c r="H24" s="16" t="e">
        <f t="shared" si="0"/>
        <v>#REF!</v>
      </c>
      <c r="I24" s="59">
        <v>495</v>
      </c>
      <c r="J24" s="17">
        <v>1.0319</v>
      </c>
      <c r="K24" s="7">
        <f t="shared" si="1"/>
        <v>510.79</v>
      </c>
      <c r="L24" s="16" t="e">
        <f t="shared" si="2"/>
        <v>#REF!</v>
      </c>
      <c r="M24" s="53">
        <v>2</v>
      </c>
      <c r="N24" s="40" t="e">
        <f t="shared" si="3"/>
        <v>#REF!</v>
      </c>
    </row>
    <row r="25" spans="1:14" ht="15.75">
      <c r="A25" s="13">
        <v>18</v>
      </c>
      <c r="B25" s="62" t="str">
        <f>'Таб 2'!B23</f>
        <v>Манжета с кольцом</v>
      </c>
      <c r="C25" s="16" t="e">
        <f>'Таб 2'!#REF!</f>
        <v>#REF!</v>
      </c>
      <c r="D25" s="16" t="e">
        <f>'Таб 2'!#REF!</f>
        <v>#REF!</v>
      </c>
      <c r="E25" s="16" t="e">
        <f>'Таб 2'!#REF!</f>
        <v>#REF!</v>
      </c>
      <c r="F25" s="16" t="e">
        <f>'Таб 2'!#REF!</f>
        <v>#REF!</v>
      </c>
      <c r="G25" s="16" t="e">
        <f>'Таб 2'!#REF!</f>
        <v>#REF!</v>
      </c>
      <c r="H25" s="16" t="e">
        <f t="shared" si="0"/>
        <v>#REF!</v>
      </c>
      <c r="I25" s="59">
        <v>625.5</v>
      </c>
      <c r="J25" s="17">
        <v>1.0319</v>
      </c>
      <c r="K25" s="7">
        <f t="shared" si="1"/>
        <v>645.45</v>
      </c>
      <c r="L25" s="16" t="e">
        <f t="shared" si="2"/>
        <v>#REF!</v>
      </c>
      <c r="M25" s="53">
        <v>2</v>
      </c>
      <c r="N25" s="40" t="e">
        <f t="shared" si="3"/>
        <v>#REF!</v>
      </c>
    </row>
    <row r="26" spans="1:14" ht="15.75">
      <c r="A26" s="13">
        <v>19</v>
      </c>
      <c r="B26" s="62" t="str">
        <f>'Таб 2'!B24</f>
        <v>Манжета Сuff LDU (22-42 см)</v>
      </c>
      <c r="C26" s="16" t="e">
        <f>'Таб 2'!#REF!</f>
        <v>#REF!</v>
      </c>
      <c r="D26" s="16" t="e">
        <f>'Таб 2'!#REF!</f>
        <v>#REF!</v>
      </c>
      <c r="E26" s="16" t="e">
        <f>'Таб 2'!#REF!</f>
        <v>#REF!</v>
      </c>
      <c r="F26" s="16" t="e">
        <f>'Таб 2'!#REF!</f>
        <v>#REF!</v>
      </c>
      <c r="G26" s="16" t="e">
        <f>'Таб 2'!#REF!</f>
        <v>#REF!</v>
      </c>
      <c r="H26" s="16" t="e">
        <f t="shared" si="0"/>
        <v>#REF!</v>
      </c>
      <c r="I26" s="59">
        <v>885</v>
      </c>
      <c r="J26" s="17">
        <v>1.0319</v>
      </c>
      <c r="K26" s="7">
        <f t="shared" si="1"/>
        <v>913.23</v>
      </c>
      <c r="L26" s="16" t="e">
        <f t="shared" si="2"/>
        <v>#REF!</v>
      </c>
      <c r="M26" s="53">
        <v>2</v>
      </c>
      <c r="N26" s="40" t="e">
        <f t="shared" si="3"/>
        <v>#REF!</v>
      </c>
    </row>
    <row r="27" spans="1:14" ht="15.75">
      <c r="A27" s="13">
        <v>20</v>
      </c>
      <c r="B27" s="62" t="str">
        <f>'Таб 2'!B25</f>
        <v>Стетоскоп </v>
      </c>
      <c r="C27" s="16" t="e">
        <f>'Таб 2'!#REF!</f>
        <v>#REF!</v>
      </c>
      <c r="D27" s="16" t="e">
        <f>'Таб 2'!#REF!</f>
        <v>#REF!</v>
      </c>
      <c r="E27" s="16" t="e">
        <f>'Таб 2'!#REF!</f>
        <v>#REF!</v>
      </c>
      <c r="F27" s="16" t="e">
        <f>'Таб 2'!#REF!</f>
        <v>#REF!</v>
      </c>
      <c r="G27" s="16" t="e">
        <f>'Таб 2'!#REF!</f>
        <v>#REF!</v>
      </c>
      <c r="H27" s="16" t="e">
        <f t="shared" si="0"/>
        <v>#REF!</v>
      </c>
      <c r="I27" s="59">
        <v>430.5</v>
      </c>
      <c r="J27" s="17">
        <v>1.0319</v>
      </c>
      <c r="K27" s="7">
        <f t="shared" si="1"/>
        <v>444.23</v>
      </c>
      <c r="L27" s="16" t="e">
        <f t="shared" si="2"/>
        <v>#REF!</v>
      </c>
      <c r="M27" s="53">
        <v>3</v>
      </c>
      <c r="N27" s="40" t="e">
        <f t="shared" si="3"/>
        <v>#REF!</v>
      </c>
    </row>
    <row r="28" spans="1:14" ht="15.75">
      <c r="A28" s="13">
        <v>21</v>
      </c>
      <c r="B28" s="62" t="str">
        <f>'Таб 2'!B26</f>
        <v>Источник электропитания (для тонометра)</v>
      </c>
      <c r="C28" s="16" t="e">
        <f>'Таб 2'!#REF!</f>
        <v>#REF!</v>
      </c>
      <c r="D28" s="16" t="e">
        <f>'Таб 2'!#REF!</f>
        <v>#REF!</v>
      </c>
      <c r="E28" s="16" t="e">
        <f>'Таб 2'!#REF!</f>
        <v>#REF!</v>
      </c>
      <c r="F28" s="16" t="e">
        <f>'Таб 2'!#REF!</f>
        <v>#REF!</v>
      </c>
      <c r="G28" s="16" t="e">
        <f>'Таб 2'!#REF!</f>
        <v>#REF!</v>
      </c>
      <c r="H28" s="16" t="e">
        <f t="shared" si="0"/>
        <v>#REF!</v>
      </c>
      <c r="I28" s="59">
        <v>1477.2</v>
      </c>
      <c r="J28" s="17">
        <v>1.0319</v>
      </c>
      <c r="K28" s="7">
        <f t="shared" si="1"/>
        <v>1524.32</v>
      </c>
      <c r="L28" s="16" t="e">
        <f t="shared" si="2"/>
        <v>#REF!</v>
      </c>
      <c r="M28" s="53">
        <v>2</v>
      </c>
      <c r="N28" s="40" t="e">
        <f t="shared" si="3"/>
        <v>#REF!</v>
      </c>
    </row>
    <row r="29" spans="1:14" ht="15.75">
      <c r="A29" s="13">
        <v>22</v>
      </c>
      <c r="B29" s="62" t="str">
        <f>'Таб 2'!B27</f>
        <v>Штатив для вливаний </v>
      </c>
      <c r="C29" s="16" t="e">
        <f>'Таб 2'!#REF!</f>
        <v>#REF!</v>
      </c>
      <c r="D29" s="16" t="e">
        <f>'Таб 2'!#REF!</f>
        <v>#REF!</v>
      </c>
      <c r="E29" s="16" t="e">
        <f>'Таб 2'!#REF!</f>
        <v>#REF!</v>
      </c>
      <c r="F29" s="16" t="e">
        <f>'Таб 2'!#REF!</f>
        <v>#REF!</v>
      </c>
      <c r="G29" s="16" t="e">
        <f>'Таб 2'!#REF!</f>
        <v>#REF!</v>
      </c>
      <c r="H29" s="16" t="e">
        <f t="shared" si="0"/>
        <v>#REF!</v>
      </c>
      <c r="I29" s="59">
        <v>3054.4</v>
      </c>
      <c r="J29" s="17">
        <v>1.0319</v>
      </c>
      <c r="K29" s="7">
        <f t="shared" si="1"/>
        <v>3151.84</v>
      </c>
      <c r="L29" s="16" t="e">
        <f t="shared" si="2"/>
        <v>#REF!</v>
      </c>
      <c r="M29" s="53">
        <v>10</v>
      </c>
      <c r="N29" s="40" t="e">
        <f t="shared" si="3"/>
        <v>#REF!</v>
      </c>
    </row>
    <row r="30" spans="1:14" ht="16.5" customHeight="1">
      <c r="A30" s="13">
        <v>23</v>
      </c>
      <c r="B30" s="62" t="str">
        <f>'Таб 2'!B28</f>
        <v>Индикатор повышения температуры  (10 шт/уп)</v>
      </c>
      <c r="C30" s="16" t="e">
        <f>'Таб 2'!#REF!</f>
        <v>#REF!</v>
      </c>
      <c r="D30" s="16" t="e">
        <f>'Таб 2'!#REF!</f>
        <v>#REF!</v>
      </c>
      <c r="E30" s="16" t="e">
        <f>'Таб 2'!#REF!</f>
        <v>#REF!</v>
      </c>
      <c r="F30" s="16" t="e">
        <f>'Таб 2'!#REF!</f>
        <v>#REF!</v>
      </c>
      <c r="G30" s="16" t="e">
        <f>'Таб 2'!#REF!</f>
        <v>#REF!</v>
      </c>
      <c r="H30" s="16" t="e">
        <f t="shared" si="0"/>
        <v>#REF!</v>
      </c>
      <c r="I30" s="61">
        <v>2379.6</v>
      </c>
      <c r="J30" s="17">
        <v>1.0319</v>
      </c>
      <c r="K30" s="7">
        <f t="shared" si="1"/>
        <v>2455.51</v>
      </c>
      <c r="L30" s="16" t="e">
        <f t="shared" si="2"/>
        <v>#REF!</v>
      </c>
      <c r="M30" s="53">
        <v>5</v>
      </c>
      <c r="N30" s="40" t="e">
        <f t="shared" si="3"/>
        <v>#REF!</v>
      </c>
    </row>
    <row r="31" spans="1:14" ht="15.75">
      <c r="A31" s="13">
        <v>24</v>
      </c>
      <c r="B31" s="62" t="str">
        <f>'Таб 2'!B29</f>
        <v>Пульсоксиметр</v>
      </c>
      <c r="C31" s="16" t="e">
        <f>'Таб 2'!#REF!</f>
        <v>#REF!</v>
      </c>
      <c r="D31" s="16" t="e">
        <f>'Таб 2'!#REF!</f>
        <v>#REF!</v>
      </c>
      <c r="E31" s="16" t="e">
        <f>'Таб 2'!#REF!</f>
        <v>#REF!</v>
      </c>
      <c r="F31" s="16" t="e">
        <f>'Таб 2'!#REF!</f>
        <v>#REF!</v>
      </c>
      <c r="G31" s="16" t="e">
        <f>'Таб 2'!#REF!</f>
        <v>#REF!</v>
      </c>
      <c r="H31" s="16" t="e">
        <f t="shared" si="0"/>
        <v>#REF!</v>
      </c>
      <c r="I31" s="59"/>
      <c r="J31" s="17"/>
      <c r="K31" s="7"/>
      <c r="L31" s="16" t="e">
        <f>MIN(H31,K31)</f>
        <v>#REF!</v>
      </c>
      <c r="M31" s="53">
        <v>20</v>
      </c>
      <c r="N31" s="40" t="e">
        <f t="shared" si="3"/>
        <v>#REF!</v>
      </c>
    </row>
    <row r="32" spans="1:14" ht="15.75">
      <c r="A32" s="13">
        <v>25</v>
      </c>
      <c r="B32" s="62" t="str">
        <f>'Таб 2'!B30</f>
        <v>Термоиндикатор</v>
      </c>
      <c r="C32" s="16" t="e">
        <f>'Таб 2'!#REF!</f>
        <v>#REF!</v>
      </c>
      <c r="D32" s="16" t="e">
        <f>'Таб 2'!#REF!</f>
        <v>#REF!</v>
      </c>
      <c r="E32" s="16" t="e">
        <f>'Таб 2'!#REF!</f>
        <v>#REF!</v>
      </c>
      <c r="F32" s="16" t="e">
        <f>'Таб 2'!#REF!</f>
        <v>#REF!</v>
      </c>
      <c r="G32" s="16" t="e">
        <f>'Таб 2'!#REF!</f>
        <v>#REF!</v>
      </c>
      <c r="H32" s="16" t="e">
        <f t="shared" si="0"/>
        <v>#REF!</v>
      </c>
      <c r="I32" s="59"/>
      <c r="J32" s="17"/>
      <c r="K32" s="7"/>
      <c r="L32" s="16" t="e">
        <f t="shared" si="2"/>
        <v>#REF!</v>
      </c>
      <c r="M32" s="53">
        <v>10</v>
      </c>
      <c r="N32" s="40" t="e">
        <f t="shared" si="3"/>
        <v>#REF!</v>
      </c>
    </row>
    <row r="33" spans="1:14" ht="15.75">
      <c r="A33" s="13">
        <v>26</v>
      </c>
      <c r="B33" s="62" t="str">
        <f>'Таб 2'!B31</f>
        <v>Термоиндикатор регистрирующий</v>
      </c>
      <c r="C33" s="16" t="e">
        <f>'Таб 2'!#REF!</f>
        <v>#REF!</v>
      </c>
      <c r="D33" s="16" t="e">
        <f>'Таб 2'!#REF!</f>
        <v>#REF!</v>
      </c>
      <c r="E33" s="16" t="e">
        <f>'Таб 2'!#REF!</f>
        <v>#REF!</v>
      </c>
      <c r="F33" s="16" t="e">
        <f>'Таб 2'!#REF!</f>
        <v>#REF!</v>
      </c>
      <c r="G33" s="16" t="e">
        <f>'Таб 2'!#REF!</f>
        <v>#REF!</v>
      </c>
      <c r="H33" s="16" t="e">
        <f t="shared" si="0"/>
        <v>#REF!</v>
      </c>
      <c r="I33" s="59"/>
      <c r="J33" s="17"/>
      <c r="K33" s="7"/>
      <c r="L33" s="16" t="e">
        <f t="shared" si="2"/>
        <v>#REF!</v>
      </c>
      <c r="M33" s="53">
        <v>5</v>
      </c>
      <c r="N33" s="40" t="e">
        <f t="shared" si="3"/>
        <v>#REF!</v>
      </c>
    </row>
    <row r="34" spans="1:14" ht="15.75">
      <c r="A34" s="13">
        <v>27</v>
      </c>
      <c r="B34" s="41" t="str">
        <f>'Таб 2'!B32</f>
        <v>Термоиндикатор регистрирующий</v>
      </c>
      <c r="C34" s="16" t="e">
        <f>'Таб 2'!#REF!</f>
        <v>#REF!</v>
      </c>
      <c r="D34" s="16" t="e">
        <f>'Таб 2'!#REF!</f>
        <v>#REF!</v>
      </c>
      <c r="E34" s="16" t="e">
        <f>'Таб 2'!#REF!</f>
        <v>#REF!</v>
      </c>
      <c r="F34" s="16" t="e">
        <f>'Таб 2'!#REF!</f>
        <v>#REF!</v>
      </c>
      <c r="G34" s="16" t="e">
        <f>'Таб 2'!#REF!</f>
        <v>#REF!</v>
      </c>
      <c r="H34" s="16" t="e">
        <f t="shared" si="0"/>
        <v>#REF!</v>
      </c>
      <c r="I34" s="59"/>
      <c r="J34" s="17"/>
      <c r="K34" s="7"/>
      <c r="L34" s="16" t="e">
        <f>MIN(H34,K34)</f>
        <v>#REF!</v>
      </c>
      <c r="M34" s="53">
        <v>5</v>
      </c>
      <c r="N34" s="40" t="e">
        <f>L34*M34</f>
        <v>#REF!</v>
      </c>
    </row>
    <row r="35" spans="1:15" s="3" customFormat="1" ht="15.75">
      <c r="A35" s="38"/>
      <c r="B35" s="39"/>
      <c r="C35" s="46"/>
      <c r="D35" s="47"/>
      <c r="E35" s="46"/>
      <c r="F35" s="46"/>
      <c r="G35" s="46"/>
      <c r="H35" s="47"/>
      <c r="I35" s="46"/>
      <c r="J35" s="17"/>
      <c r="K35" s="46"/>
      <c r="L35" s="46"/>
      <c r="M35" s="53"/>
      <c r="N35" s="46" t="e">
        <f>SUM(N8:N34)</f>
        <v>#REF!</v>
      </c>
      <c r="O35" s="1"/>
    </row>
    <row r="36" spans="1:15" s="3" customFormat="1" ht="40.5" customHeight="1">
      <c r="A36" s="42"/>
      <c r="B36" s="8"/>
      <c r="C36" s="54"/>
      <c r="D36" s="55"/>
      <c r="E36" s="54"/>
      <c r="F36" s="54"/>
      <c r="G36" s="54"/>
      <c r="H36" s="55"/>
      <c r="I36" s="54"/>
      <c r="J36" s="44"/>
      <c r="K36" s="54"/>
      <c r="L36" s="54"/>
      <c r="M36" s="54"/>
      <c r="N36" s="54"/>
      <c r="O36" s="1"/>
    </row>
    <row r="37" spans="1:15" s="3" customFormat="1" ht="18.75">
      <c r="A37" s="42"/>
      <c r="B37" s="81" t="s">
        <v>106</v>
      </c>
      <c r="C37" s="81"/>
      <c r="D37" s="81"/>
      <c r="E37" s="81"/>
      <c r="F37" s="81"/>
      <c r="G37" s="43"/>
      <c r="H37" s="43"/>
      <c r="I37" s="43"/>
      <c r="J37" s="44"/>
      <c r="K37" s="68" t="s">
        <v>107</v>
      </c>
      <c r="L37" s="68"/>
      <c r="M37" s="68"/>
      <c r="N37" s="43"/>
      <c r="O37" s="1"/>
    </row>
    <row r="40" spans="7:27" ht="18.75">
      <c r="G40" s="5"/>
      <c r="H40" s="5"/>
      <c r="I40" s="5"/>
      <c r="J40" s="5"/>
      <c r="N40" s="5"/>
      <c r="O40" s="5"/>
      <c r="P40" s="5"/>
      <c r="Q40" s="5"/>
      <c r="R40" s="5"/>
      <c r="S40" s="19"/>
      <c r="T40" s="20"/>
      <c r="U40" s="19"/>
      <c r="V40" s="68"/>
      <c r="W40" s="68"/>
      <c r="X40" s="68"/>
      <c r="Y40" s="68"/>
      <c r="Z40" s="68"/>
      <c r="AA40" s="68"/>
    </row>
  </sheetData>
  <sheetProtection/>
  <mergeCells count="12">
    <mergeCell ref="A4:A6"/>
    <mergeCell ref="B4:B6"/>
    <mergeCell ref="H4:H6"/>
    <mergeCell ref="I4:I6"/>
    <mergeCell ref="J4:J6"/>
    <mergeCell ref="B37:F37"/>
    <mergeCell ref="N4:N6"/>
    <mergeCell ref="M4:M6"/>
    <mergeCell ref="K4:K6"/>
    <mergeCell ref="L4:L6"/>
    <mergeCell ref="V40:AA40"/>
    <mergeCell ref="K37:M37"/>
  </mergeCells>
  <printOptions/>
  <pageMargins left="0.1968503937007874" right="0.16" top="0.13" bottom="0.15" header="0.11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46"/>
  <sheetViews>
    <sheetView zoomScalePageLayoutView="0" workbookViewId="0" topLeftCell="A13">
      <selection activeCell="E16" sqref="E16"/>
    </sheetView>
  </sheetViews>
  <sheetFormatPr defaultColWidth="9.00390625" defaultRowHeight="12.75"/>
  <cols>
    <col min="1" max="1" width="4.625" style="34" customWidth="1"/>
    <col min="2" max="2" width="31.25390625" style="21" customWidth="1"/>
    <col min="3" max="3" width="23.125" style="21" customWidth="1"/>
    <col min="4" max="4" width="36.875" style="21" customWidth="1"/>
    <col min="5" max="16384" width="9.125" style="21" customWidth="1"/>
  </cols>
  <sheetData>
    <row r="1" spans="1:5" ht="15.75" customHeight="1">
      <c r="A1" s="85" t="s">
        <v>45</v>
      </c>
      <c r="B1" s="85"/>
      <c r="C1" s="85"/>
      <c r="D1" s="85"/>
      <c r="E1" s="27"/>
    </row>
    <row r="2" spans="1:5" ht="17.25" customHeight="1">
      <c r="A2" s="86" t="s">
        <v>73</v>
      </c>
      <c r="B2" s="86"/>
      <c r="C2" s="86"/>
      <c r="D2" s="86"/>
      <c r="E2" s="23"/>
    </row>
    <row r="3" spans="1:5" ht="15.75" customHeight="1">
      <c r="A3" s="88" t="s">
        <v>74</v>
      </c>
      <c r="B3" s="88"/>
      <c r="C3" s="88"/>
      <c r="D3" s="88"/>
      <c r="E3" s="23"/>
    </row>
    <row r="4" spans="1:5" ht="15">
      <c r="A4" s="88"/>
      <c r="B4" s="88"/>
      <c r="C4" s="88"/>
      <c r="D4" s="88"/>
      <c r="E4" s="23"/>
    </row>
    <row r="5" spans="1:5" ht="15">
      <c r="A5" s="88"/>
      <c r="B5" s="88"/>
      <c r="C5" s="88"/>
      <c r="D5" s="88"/>
      <c r="E5" s="23"/>
    </row>
    <row r="6" spans="1:5" ht="8.25" customHeight="1">
      <c r="A6" s="88"/>
      <c r="B6" s="88"/>
      <c r="C6" s="88"/>
      <c r="D6" s="88"/>
      <c r="E6" s="23"/>
    </row>
    <row r="7" spans="1:5" ht="7.5" customHeight="1">
      <c r="A7" s="88"/>
      <c r="B7" s="88"/>
      <c r="C7" s="88"/>
      <c r="D7" s="88"/>
      <c r="E7" s="23"/>
    </row>
    <row r="8" spans="1:5" ht="12" customHeight="1">
      <c r="A8" s="28"/>
      <c r="B8" s="22"/>
      <c r="C8" s="22"/>
      <c r="D8" s="24" t="s">
        <v>35</v>
      </c>
      <c r="E8" s="23"/>
    </row>
    <row r="9" spans="1:5" ht="15">
      <c r="A9" s="29" t="s">
        <v>34</v>
      </c>
      <c r="B9" s="23"/>
      <c r="C9" s="23"/>
      <c r="D9" s="23"/>
      <c r="E9" s="23"/>
    </row>
    <row r="10" spans="1:4" ht="15">
      <c r="A10" s="30">
        <v>1</v>
      </c>
      <c r="B10" s="82" t="s">
        <v>18</v>
      </c>
      <c r="C10" s="83"/>
      <c r="D10" s="25" t="s">
        <v>19</v>
      </c>
    </row>
    <row r="11" spans="1:4" ht="30">
      <c r="A11" s="30">
        <v>2</v>
      </c>
      <c r="B11" s="82" t="s">
        <v>20</v>
      </c>
      <c r="C11" s="83"/>
      <c r="D11" s="25" t="s">
        <v>75</v>
      </c>
    </row>
    <row r="12" spans="1:4" ht="15">
      <c r="A12" s="30">
        <v>3</v>
      </c>
      <c r="B12" s="82" t="s">
        <v>21</v>
      </c>
      <c r="C12" s="83"/>
      <c r="D12" s="48">
        <v>22070000295</v>
      </c>
    </row>
    <row r="13" spans="1:4" ht="30">
      <c r="A13" s="30">
        <v>4</v>
      </c>
      <c r="B13" s="82" t="s">
        <v>22</v>
      </c>
      <c r="C13" s="83"/>
      <c r="D13" s="25" t="s">
        <v>75</v>
      </c>
    </row>
    <row r="14" spans="1:4" ht="15">
      <c r="A14" s="30">
        <v>5</v>
      </c>
      <c r="B14" s="82" t="s">
        <v>23</v>
      </c>
      <c r="C14" s="83"/>
      <c r="D14" s="25" t="s">
        <v>24</v>
      </c>
    </row>
    <row r="15" spans="1:4" ht="30">
      <c r="A15" s="30">
        <v>6</v>
      </c>
      <c r="B15" s="82" t="s">
        <v>25</v>
      </c>
      <c r="C15" s="83"/>
      <c r="D15" s="25" t="s">
        <v>43</v>
      </c>
    </row>
    <row r="16" spans="1:4" ht="30">
      <c r="A16" s="30">
        <v>7</v>
      </c>
      <c r="B16" s="82" t="s">
        <v>26</v>
      </c>
      <c r="C16" s="83"/>
      <c r="D16" s="25" t="s">
        <v>44</v>
      </c>
    </row>
    <row r="17" spans="1:4" ht="21.75" customHeight="1">
      <c r="A17" s="31" t="s">
        <v>36</v>
      </c>
      <c r="B17" s="32" t="e">
        <f>'Таб 3'!C5</f>
        <v>#REF!</v>
      </c>
      <c r="C17" s="33" t="e">
        <f>'Таб 2'!#REF!</f>
        <v>#REF!</v>
      </c>
      <c r="D17" s="26" t="e">
        <f>'Таб 2'!#REF!</f>
        <v>#REF!</v>
      </c>
    </row>
    <row r="18" spans="1:4" ht="18" customHeight="1">
      <c r="A18" s="31" t="s">
        <v>37</v>
      </c>
      <c r="B18" s="32" t="e">
        <f>'Таб 3'!D5</f>
        <v>#REF!</v>
      </c>
      <c r="C18" s="33" t="e">
        <f>'Таб 2'!#REF!</f>
        <v>#REF!</v>
      </c>
      <c r="D18" s="26" t="e">
        <f>'Таб 2'!#REF!</f>
        <v>#REF!</v>
      </c>
    </row>
    <row r="19" spans="1:4" ht="15">
      <c r="A19" s="31" t="s">
        <v>38</v>
      </c>
      <c r="B19" s="32" t="e">
        <f>'Таб 2'!#REF!</f>
        <v>#REF!</v>
      </c>
      <c r="C19" s="33" t="e">
        <f>'Таб 2'!#REF!</f>
        <v>#REF!</v>
      </c>
      <c r="D19" s="26" t="e">
        <f>'Таб 2'!#REF!</f>
        <v>#REF!</v>
      </c>
    </row>
    <row r="20" spans="1:4" ht="15">
      <c r="A20" s="31" t="s">
        <v>39</v>
      </c>
      <c r="B20" s="32" t="e">
        <f>'Таб 2'!#REF!</f>
        <v>#REF!</v>
      </c>
      <c r="C20" s="33" t="e">
        <f>'Таб 2'!#REF!</f>
        <v>#REF!</v>
      </c>
      <c r="D20" s="26" t="e">
        <f>'Таб 2'!#REF!</f>
        <v>#REF!</v>
      </c>
    </row>
    <row r="21" spans="1:4" ht="15">
      <c r="A21" s="31" t="s">
        <v>40</v>
      </c>
      <c r="B21" s="32" t="e">
        <f>'Таб 2'!#REF!</f>
        <v>#REF!</v>
      </c>
      <c r="C21" s="33" t="e">
        <f>'Таб 2'!#REF!</f>
        <v>#REF!</v>
      </c>
      <c r="D21" s="26" t="e">
        <f>'Таб 2'!#REF!</f>
        <v>#REF!</v>
      </c>
    </row>
    <row r="22" spans="1:4" ht="45" customHeight="1">
      <c r="A22" s="31" t="s">
        <v>41</v>
      </c>
      <c r="B22" s="89" t="s">
        <v>27</v>
      </c>
      <c r="C22" s="90"/>
      <c r="D22" s="25" t="s">
        <v>28</v>
      </c>
    </row>
    <row r="23" spans="1:4" ht="28.5" customHeight="1">
      <c r="A23" s="30">
        <v>8</v>
      </c>
      <c r="B23" s="82" t="s">
        <v>29</v>
      </c>
      <c r="C23" s="83"/>
      <c r="D23" s="25" t="s">
        <v>102</v>
      </c>
    </row>
    <row r="24" spans="1:4" ht="35.25" customHeight="1">
      <c r="A24" s="30">
        <v>9</v>
      </c>
      <c r="B24" s="82" t="s">
        <v>30</v>
      </c>
      <c r="C24" s="83"/>
      <c r="D24" s="37"/>
    </row>
    <row r="25" spans="1:4" ht="60" customHeight="1">
      <c r="A25" s="30">
        <v>10</v>
      </c>
      <c r="B25" s="82" t="s">
        <v>42</v>
      </c>
      <c r="C25" s="83"/>
      <c r="D25" s="84"/>
    </row>
    <row r="26" spans="1:4" ht="48" customHeight="1">
      <c r="A26" s="30">
        <v>11</v>
      </c>
      <c r="B26" s="82" t="s">
        <v>31</v>
      </c>
      <c r="C26" s="83"/>
      <c r="D26" s="84"/>
    </row>
    <row r="27" spans="1:4" ht="27.75" customHeight="1">
      <c r="A27" s="30">
        <v>12</v>
      </c>
      <c r="B27" s="82" t="s">
        <v>32</v>
      </c>
      <c r="C27" s="83"/>
      <c r="D27" s="26"/>
    </row>
    <row r="28" spans="1:4" ht="15.75" customHeight="1">
      <c r="A28" s="30">
        <v>13</v>
      </c>
      <c r="B28" s="87" t="s">
        <v>46</v>
      </c>
      <c r="C28" s="83"/>
      <c r="D28" s="18"/>
    </row>
    <row r="29" spans="1:4" ht="30" customHeight="1">
      <c r="A29" s="30">
        <v>14</v>
      </c>
      <c r="B29" s="82" t="s">
        <v>33</v>
      </c>
      <c r="C29" s="83"/>
      <c r="D29" s="26" t="e">
        <f>'Таб 3'!N35</f>
        <v>#REF!</v>
      </c>
    </row>
    <row r="30" spans="2:3" ht="27.75" customHeight="1">
      <c r="B30" s="35"/>
      <c r="C30" s="35"/>
    </row>
    <row r="31" spans="2:4" ht="15">
      <c r="B31" s="36" t="s">
        <v>103</v>
      </c>
      <c r="C31" s="36"/>
      <c r="D31" s="24" t="s">
        <v>108</v>
      </c>
    </row>
    <row r="32" spans="3:4" ht="14.25">
      <c r="C32" s="35"/>
      <c r="D32" s="35"/>
    </row>
    <row r="33" spans="2:4" ht="15">
      <c r="B33" s="36" t="s">
        <v>104</v>
      </c>
      <c r="C33" s="35"/>
      <c r="D33" s="24" t="s">
        <v>105</v>
      </c>
    </row>
    <row r="34" spans="2:3" ht="14.25">
      <c r="B34" s="35"/>
      <c r="C34" s="35"/>
    </row>
    <row r="35" spans="2:3" ht="14.25">
      <c r="B35" s="35"/>
      <c r="C35" s="35"/>
    </row>
    <row r="36" spans="2:3" ht="14.25">
      <c r="B36" s="35"/>
      <c r="C36" s="35"/>
    </row>
    <row r="37" spans="2:3" ht="14.25">
      <c r="B37" s="35"/>
      <c r="C37" s="35"/>
    </row>
    <row r="38" spans="2:3" ht="14.25">
      <c r="B38" s="35"/>
      <c r="C38" s="35"/>
    </row>
    <row r="39" spans="2:3" ht="14.25">
      <c r="B39" s="35"/>
      <c r="C39" s="35"/>
    </row>
    <row r="40" spans="2:3" ht="14.25">
      <c r="B40" s="35"/>
      <c r="C40" s="35"/>
    </row>
    <row r="41" spans="2:3" ht="14.25">
      <c r="B41" s="35"/>
      <c r="C41" s="35"/>
    </row>
    <row r="42" spans="2:3" ht="14.25">
      <c r="B42" s="35"/>
      <c r="C42" s="35"/>
    </row>
    <row r="43" spans="2:3" ht="14.25">
      <c r="B43" s="35"/>
      <c r="C43" s="35"/>
    </row>
    <row r="44" spans="2:3" ht="14.25">
      <c r="B44" s="35"/>
      <c r="C44" s="35"/>
    </row>
    <row r="45" spans="2:3" ht="14.25">
      <c r="B45" s="35"/>
      <c r="C45" s="35"/>
    </row>
    <row r="46" spans="2:3" ht="14.25">
      <c r="B46" s="35"/>
      <c r="C46" s="35"/>
    </row>
  </sheetData>
  <sheetProtection/>
  <mergeCells count="19">
    <mergeCell ref="A1:D1"/>
    <mergeCell ref="A2:D2"/>
    <mergeCell ref="B27:C27"/>
    <mergeCell ref="B28:C28"/>
    <mergeCell ref="B29:C29"/>
    <mergeCell ref="A3:D7"/>
    <mergeCell ref="B22:C22"/>
    <mergeCell ref="B23:C23"/>
    <mergeCell ref="B24:C24"/>
    <mergeCell ref="B25:C25"/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6" sqref="C6"/>
    </sheetView>
  </sheetViews>
  <sheetFormatPr defaultColWidth="9.00390625" defaultRowHeight="12.75"/>
  <sheetData>
    <row r="23" ht="2.25" customHeight="1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2022-03-01T05:26:39Z</cp:lastPrinted>
  <dcterms:created xsi:type="dcterms:W3CDTF">2011-08-16T14:08:10Z</dcterms:created>
  <dcterms:modified xsi:type="dcterms:W3CDTF">2022-03-01T05:28:35Z</dcterms:modified>
  <cp:category/>
  <cp:version/>
  <cp:contentType/>
  <cp:contentStatus/>
</cp:coreProperties>
</file>